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 JAVNA NAROČILA\1 Javna naročila v pripravi\Stavbno pohištvo Pod gabri 21-23 in 25-29\3 Razpisna dokumentacija\"/>
    </mc:Choice>
  </mc:AlternateContent>
  <xr:revisionPtr revIDLastSave="0" documentId="13_ncr:1_{D1D65316-A4C1-4720-97C4-A4A14632EFF9}" xr6:coauthVersionLast="47" xr6:coauthVersionMax="47" xr10:uidLastSave="{00000000-0000-0000-0000-000000000000}"/>
  <bookViews>
    <workbookView xWindow="-120" yWindow="-120" windowWidth="29040" windowHeight="15840" tabRatio="895" xr2:uid="{94738DF0-849F-48E1-A3AA-866378D933E5}"/>
  </bookViews>
  <sheets>
    <sheet name="Naslovna stran" sheetId="6" r:id="rId1"/>
    <sheet name="Rekapitulacija Pod gabri 21-23" sheetId="115" r:id="rId2"/>
    <sheet name="Rekapitulacija Pod gabri 25-29" sheetId="114" r:id="rId3"/>
    <sheet name="Pod gabri 21 1" sheetId="17" r:id="rId4"/>
    <sheet name="Pod gabri 21 2" sheetId="18" r:id="rId5"/>
    <sheet name="Pod gabri 21 4" sheetId="11" r:id="rId6"/>
    <sheet name="Pod gabri 21 5" sheetId="12" r:id="rId7"/>
    <sheet name="Pod gabri 21 7" sheetId="23" r:id="rId8"/>
    <sheet name="Pod gabri 21 9" sheetId="63" r:id="rId9"/>
    <sheet name="Pod gabri 21 10" sheetId="26" r:id="rId10"/>
    <sheet name="Pod gabri 21 11" sheetId="27" r:id="rId11"/>
    <sheet name="Pod gabri 21 12" sheetId="28" r:id="rId12"/>
    <sheet name="Pod gabri 21 13" sheetId="64" r:id="rId13"/>
    <sheet name="Pod gabri 21 14" sheetId="30" r:id="rId14"/>
    <sheet name="Pod gabri 21 15" sheetId="31" r:id="rId15"/>
    <sheet name="Pod gabri 21 16" sheetId="32" r:id="rId16"/>
    <sheet name="Pod gabri 21 18" sheetId="34" r:id="rId17"/>
    <sheet name="Pod gabri 23 19" sheetId="35" r:id="rId18"/>
    <sheet name="Pod gabri 23 20" sheetId="36" r:id="rId19"/>
    <sheet name="Pod gabri 23 21" sheetId="37" r:id="rId20"/>
    <sheet name="Pod gabri 23 22" sheetId="38" r:id="rId21"/>
    <sheet name="Pod gabri 23 23" sheetId="61" r:id="rId22"/>
    <sheet name="Pod gabri 23 24" sheetId="62" r:id="rId23"/>
    <sheet name="Pod gabri 23 25" sheetId="42" r:id="rId24"/>
    <sheet name="Pod gabri 23 26" sheetId="43" r:id="rId25"/>
    <sheet name="Pod gabri 23 27" sheetId="60" r:id="rId26"/>
    <sheet name="Pod gabri 23 28" sheetId="59" r:id="rId27"/>
    <sheet name="Pod gabri 23 29" sheetId="46" r:id="rId28"/>
    <sheet name="Pod gabri 23 30" sheetId="47" r:id="rId29"/>
    <sheet name="Pod gabri 23 31" sheetId="57" r:id="rId30"/>
    <sheet name="Pod gabri 23 32" sheetId="58" r:id="rId31"/>
    <sheet name="Pod gabri 23 33" sheetId="50" r:id="rId32"/>
    <sheet name="Pod gabri 23 34" sheetId="51" r:id="rId33"/>
    <sheet name="Pod gabri 23 35" sheetId="39" r:id="rId34"/>
    <sheet name="Pod gabri 23 36" sheetId="52" r:id="rId35"/>
    <sheet name="Pod gabri 23 37" sheetId="54" r:id="rId36"/>
    <sheet name="Pod gabri 23 38" sheetId="56" r:id="rId37"/>
    <sheet name="Pod gabri 23 39" sheetId="66" r:id="rId38"/>
    <sheet name="Pod gabri 23 40" sheetId="55" r:id="rId39"/>
    <sheet name="Pod gabri 23 41" sheetId="68" r:id="rId40"/>
    <sheet name="Pod gabri 23 42" sheetId="69" r:id="rId41"/>
    <sheet name="Pod gabri 23 43" sheetId="70" r:id="rId42"/>
    <sheet name="Pod gabri 23 44" sheetId="80" r:id="rId43"/>
    <sheet name="Pod gabri 23 45" sheetId="72" r:id="rId44"/>
    <sheet name="Pod gabri 23 46" sheetId="73" r:id="rId45"/>
    <sheet name="Pod gabri 23 47" sheetId="74" r:id="rId46"/>
    <sheet name="Pod gabri 23 48" sheetId="81" r:id="rId47"/>
    <sheet name="Pod gabri 23 49" sheetId="76" r:id="rId48"/>
    <sheet name="Pod gabri 23 50" sheetId="77" r:id="rId49"/>
    <sheet name="Pod gabri 23 51" sheetId="78" r:id="rId50"/>
    <sheet name="Pod gabri 23 52" sheetId="82" r:id="rId51"/>
    <sheet name="Pod gabri 25 1" sheetId="85" r:id="rId52"/>
    <sheet name="Pod gabri 25 2" sheetId="86" r:id="rId53"/>
    <sheet name="Pod gabri 25 3" sheetId="87" r:id="rId54"/>
    <sheet name="Pod gabri 25 4" sheetId="88" r:id="rId55"/>
    <sheet name="Pod gabri 25 5" sheetId="89" r:id="rId56"/>
    <sheet name="Pod gabri 25 6" sheetId="90" r:id="rId57"/>
    <sheet name="Pod gabri 25 7" sheetId="91" r:id="rId58"/>
    <sheet name="Pod gabri 25 8" sheetId="92" r:id="rId59"/>
    <sheet name="Pod gabri 25 9" sheetId="93" r:id="rId60"/>
    <sheet name="Pod gabri 27 10" sheetId="94" r:id="rId61"/>
    <sheet name="Pod gabri 27 11" sheetId="95" r:id="rId62"/>
    <sheet name="Pod gabri 27 12" sheetId="96" r:id="rId63"/>
    <sheet name="Pod gabri 27 13" sheetId="97" r:id="rId64"/>
    <sheet name="Pod gabri 27 14" sheetId="98" r:id="rId65"/>
    <sheet name="Pod gabri 27 15" sheetId="99" r:id="rId66"/>
    <sheet name="Pod gabri 27 16" sheetId="100" r:id="rId67"/>
    <sheet name="Pod gabri 27 17" sheetId="101" r:id="rId68"/>
    <sheet name="Pod gabri 27 18" sheetId="102" r:id="rId69"/>
    <sheet name="Pod gabri 27 19" sheetId="103" r:id="rId70"/>
    <sheet name="Pod gabri 27 20" sheetId="104" r:id="rId71"/>
    <sheet name="Pod gabri 27 21" sheetId="105" r:id="rId72"/>
    <sheet name="Pod gabri 27 22" sheetId="106" r:id="rId73"/>
    <sheet name="Pod gabri 29 25" sheetId="107" r:id="rId74"/>
    <sheet name="Pod gabri 29 26" sheetId="108" r:id="rId75"/>
    <sheet name="Pod gabri 29 27" sheetId="109" r:id="rId76"/>
    <sheet name="Pod gabri 29 28" sheetId="110" r:id="rId77"/>
    <sheet name="Pod gabri 29 29" sheetId="111" r:id="rId78"/>
    <sheet name="Pod gabri 29 30" sheetId="112" r:id="rId79"/>
    <sheet name="Pod gabri 29 31" sheetId="113" r:id="rId80"/>
  </sheets>
  <externalReferences>
    <externalReference r:id="rId81"/>
  </externalReferences>
  <definedNames>
    <definedName name="CENA">'[1]specifikacija 22 2012'!$D$1:$D$65536</definedName>
    <definedName name="Excel_BuiltIn_Print_Area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4">#REF!</definedName>
    <definedName name="Excel_BuiltIn_Print_Area_5">#REF!</definedName>
    <definedName name="KOLIC">'[1]specifikacija 22 2012'!$C$1:$C$65536</definedName>
    <definedName name="_xlnm.Print_Area" localSheetId="3">'Pod gabri 21 1'!$A$1:$F$53</definedName>
    <definedName name="_xlnm.Print_Area" localSheetId="9">'Pod gabri 21 10'!$A$1:$F$53</definedName>
    <definedName name="_xlnm.Print_Area" localSheetId="10">'Pod gabri 21 11'!$A$1:$F$53</definedName>
    <definedName name="_xlnm.Print_Area" localSheetId="11">'Pod gabri 21 12'!$A$1:$F$44</definedName>
    <definedName name="_xlnm.Print_Area" localSheetId="12">'Pod gabri 21 13'!$A$1:$F$61</definedName>
    <definedName name="_xlnm.Print_Area" localSheetId="13">'Pod gabri 21 14'!$A$1:$F$54</definedName>
    <definedName name="_xlnm.Print_Area" localSheetId="14">'Pod gabri 21 15'!$A$1:$F$53</definedName>
    <definedName name="_xlnm.Print_Area" localSheetId="15">'Pod gabri 21 16'!$A$1:$F$53</definedName>
    <definedName name="_xlnm.Print_Area" localSheetId="16">'Pod gabri 21 18'!$A$1:$F$53</definedName>
    <definedName name="_xlnm.Print_Area" localSheetId="4">'Pod gabri 21 2'!$A$1:$F$53</definedName>
    <definedName name="_xlnm.Print_Area" localSheetId="5">'Pod gabri 21 4'!$A$1:$F$44</definedName>
    <definedName name="_xlnm.Print_Area" localSheetId="6">'Pod gabri 21 5'!$A$1:$F$61</definedName>
    <definedName name="_xlnm.Print_Area" localSheetId="7">'Pod gabri 21 7'!$A$1:$F$54</definedName>
    <definedName name="_xlnm.Print_Area" localSheetId="8">'Pod gabri 21 9'!$A$1:$F$60</definedName>
    <definedName name="_xlnm.Print_Area" localSheetId="17">'Pod gabri 23 19'!$A$1:$F$44</definedName>
    <definedName name="_xlnm.Print_Area" localSheetId="18">'Pod gabri 23 20'!$A$1:$F$47</definedName>
    <definedName name="_xlnm.Print_Area" localSheetId="20">'Pod gabri 23 22'!$A$1:$F$47</definedName>
    <definedName name="_xlnm.Print_Area" localSheetId="21">'Pod gabri 23 23'!$A$1:$F$57</definedName>
    <definedName name="_xlnm.Print_Area" localSheetId="22">'Pod gabri 23 24'!$A$1:$F$57</definedName>
    <definedName name="_xlnm.Print_Area" localSheetId="23">'Pod gabri 23 25'!$A$1:$F$44</definedName>
    <definedName name="_xlnm.Print_Area" localSheetId="24">'Pod gabri 23 26'!$A$1:$F$47</definedName>
    <definedName name="_xlnm.Print_Area" localSheetId="25">'Pod gabri 23 27'!$A$1:$F$57</definedName>
    <definedName name="_xlnm.Print_Area" localSheetId="26">'Pod gabri 23 28'!$A$1:$F$57</definedName>
    <definedName name="_xlnm.Print_Area" localSheetId="27">'Pod gabri 23 29'!$A$1:$F$44</definedName>
    <definedName name="_xlnm.Print_Area" localSheetId="28">'Pod gabri 23 30'!$A$1:$F$47</definedName>
    <definedName name="_xlnm.Print_Area" localSheetId="29">'Pod gabri 23 31'!$A$1:$F$57</definedName>
    <definedName name="_xlnm.Print_Area" localSheetId="30">'Pod gabri 23 32'!$A$1:$F$57</definedName>
    <definedName name="_xlnm.Print_Area" localSheetId="31">'Pod gabri 23 33'!$A$1:$F$44</definedName>
    <definedName name="_xlnm.Print_Area" localSheetId="32">'Pod gabri 23 34'!$A$1:$F$47</definedName>
    <definedName name="_xlnm.Print_Area" localSheetId="33">'Pod gabri 23 35'!$A$1:$F$57</definedName>
    <definedName name="_xlnm.Print_Area" localSheetId="34">'Pod gabri 23 36'!$A$1:$F$57</definedName>
    <definedName name="_xlnm.Print_Area" localSheetId="35">'Pod gabri 23 37'!$A$1:$F$47</definedName>
    <definedName name="_xlnm.Print_Area" localSheetId="36">'Pod gabri 23 38'!$A$1:$F$57</definedName>
    <definedName name="_xlnm.Print_Area" localSheetId="37">'Pod gabri 23 39'!$A$1:$F$57</definedName>
    <definedName name="_xlnm.Print_Area" localSheetId="38">'Pod gabri 23 40'!$A$1:$F$47</definedName>
    <definedName name="_xlnm.Print_Area" localSheetId="39">'Pod gabri 23 41'!$A$1:$F$47</definedName>
    <definedName name="_xlnm.Print_Area" localSheetId="40">'Pod gabri 23 42'!$A$1:$F$57</definedName>
    <definedName name="_xlnm.Print_Area" localSheetId="41">'Pod gabri 23 43'!$A$1:$F$57</definedName>
    <definedName name="_xlnm.Print_Area" localSheetId="42">'Pod gabri 23 44'!$A$1:$F$47</definedName>
    <definedName name="_xlnm.Print_Area" localSheetId="43">'Pod gabri 23 45'!$A$1:$F$47</definedName>
    <definedName name="_xlnm.Print_Area" localSheetId="44">'Pod gabri 23 46'!$A$1:$F$53</definedName>
    <definedName name="_xlnm.Print_Area" localSheetId="45">'Pod gabri 23 47'!$A$1:$F$57</definedName>
    <definedName name="_xlnm.Print_Area" localSheetId="46">'Pod gabri 23 48'!$A$1:$F$48</definedName>
    <definedName name="_xlnm.Print_Area" localSheetId="47">'Pod gabri 23 49'!$A$1:$F$47</definedName>
    <definedName name="_xlnm.Print_Area" localSheetId="48">'Pod gabri 23 50'!$A$1:$F$57</definedName>
    <definedName name="_xlnm.Print_Area" localSheetId="49">'Pod gabri 23 51'!$A$1:$F$57</definedName>
    <definedName name="_xlnm.Print_Area" localSheetId="50">'Pod gabri 23 52'!$A$1:$F$47</definedName>
    <definedName name="_xlnm.Print_Area" localSheetId="51">'Pod gabri 25 1'!$A$1:$F$53</definedName>
    <definedName name="_xlnm.Print_Area" localSheetId="52">'Pod gabri 25 2'!$A$1:$F$53</definedName>
    <definedName name="_xlnm.Print_Area" localSheetId="53">'Pod gabri 25 3'!$A$1:$F$49</definedName>
    <definedName name="_xlnm.Print_Area" localSheetId="54">'Pod gabri 25 4'!$A$1:$F$53</definedName>
    <definedName name="_xlnm.Print_Area" localSheetId="55">'Pod gabri 25 5'!$A$1:$F$49</definedName>
    <definedName name="_xlnm.Print_Area" localSheetId="56">'Pod gabri 25 6'!$A$1:$F$53</definedName>
    <definedName name="_xlnm.Print_Area" localSheetId="57">'Pod gabri 25 7'!$A$1:$F$49</definedName>
    <definedName name="_xlnm.Print_Area" localSheetId="58">'Pod gabri 25 8'!$A$1:$F$49</definedName>
    <definedName name="_xlnm.Print_Area" localSheetId="59">'Pod gabri 25 9'!$A$1:$F$49</definedName>
    <definedName name="_xlnm.Print_Area" localSheetId="60">'Pod gabri 27 10'!$A$1:$F$57</definedName>
    <definedName name="_xlnm.Print_Area" localSheetId="61">'Pod gabri 27 11'!$A$1:$F$53</definedName>
    <definedName name="_xlnm.Print_Area" localSheetId="62">'Pod gabri 27 12'!$A$1:$F$44</definedName>
    <definedName name="_xlnm.Print_Area" localSheetId="63">'Pod gabri 27 13'!$A$1:$F$53</definedName>
    <definedName name="_xlnm.Print_Area" localSheetId="64">'Pod gabri 27 14'!$A$1:$F$53</definedName>
    <definedName name="_xlnm.Print_Area" localSheetId="65">'Pod gabri 27 15'!$A$1:$F$44</definedName>
    <definedName name="_xlnm.Print_Area" localSheetId="66">'Pod gabri 27 16'!$A$1:$F$53</definedName>
    <definedName name="_xlnm.Print_Area" localSheetId="67">'Pod gabri 27 17'!$A$1:$F$53</definedName>
    <definedName name="_xlnm.Print_Area" localSheetId="68">'Pod gabri 27 18'!$A$1:$F$44</definedName>
    <definedName name="_xlnm.Print_Area" localSheetId="69">'Pod gabri 27 19'!$A$1:$F$53</definedName>
    <definedName name="_xlnm.Print_Area" localSheetId="70">'Pod gabri 27 20'!$A$1:$F$50</definedName>
    <definedName name="_xlnm.Print_Area" localSheetId="71">'Pod gabri 27 21'!$A$1:$F$44</definedName>
    <definedName name="_xlnm.Print_Area" localSheetId="72">'Pod gabri 27 22'!$A$1:$F$50</definedName>
    <definedName name="_xlnm.Print_Area" localSheetId="74">'Pod gabri 29 26'!$A$1:$F$50</definedName>
    <definedName name="_xlnm.Print_Area" localSheetId="75">'Pod gabri 29 27'!$A$1:$F$53</definedName>
    <definedName name="_xlnm.Print_Area" localSheetId="76">'Pod gabri 29 28'!$A$1:$F$50</definedName>
    <definedName name="_xlnm.Print_Area" localSheetId="77">'Pod gabri 29 29'!$A$1:$F$53</definedName>
    <definedName name="_xlnm.Print_Area" localSheetId="78">'Pod gabri 29 30'!$A$1:$F$50</definedName>
    <definedName name="_xlnm.Print_Area" localSheetId="79">'Pod gabri 29 31'!$A$1:$F$49</definedName>
    <definedName name="_xlnm.Print_Area" localSheetId="1">'Rekapitulacija Pod gabri 21-23'!$A$1:$D$663</definedName>
    <definedName name="_xlnm.Print_Area" localSheetId="2">'Rekapitulacija Pod gabri 25-29'!$A$1:$D$401</definedName>
    <definedName name="_xlnm.Print_Titles" localSheetId="3">'Pod gabri 21 1'!$1:$6</definedName>
    <definedName name="_xlnm.Print_Titles" localSheetId="9">'Pod gabri 21 10'!$1:$6</definedName>
    <definedName name="_xlnm.Print_Titles" localSheetId="10">'Pod gabri 21 11'!$1:$6</definedName>
    <definedName name="_xlnm.Print_Titles" localSheetId="11">'Pod gabri 21 12'!$1:$6</definedName>
    <definedName name="_xlnm.Print_Titles" localSheetId="12">'Pod gabri 21 13'!$1:$6</definedName>
    <definedName name="_xlnm.Print_Titles" localSheetId="13">'Pod gabri 21 14'!$1:$6</definedName>
    <definedName name="_xlnm.Print_Titles" localSheetId="14">'Pod gabri 21 15'!$1:$6</definedName>
    <definedName name="_xlnm.Print_Titles" localSheetId="15">'Pod gabri 21 16'!$1:$6</definedName>
    <definedName name="_xlnm.Print_Titles" localSheetId="16">'Pod gabri 21 18'!$1:$6</definedName>
    <definedName name="_xlnm.Print_Titles" localSheetId="4">'Pod gabri 21 2'!$1:$6</definedName>
    <definedName name="_xlnm.Print_Titles" localSheetId="5">'Pod gabri 21 4'!$1:$6</definedName>
    <definedName name="_xlnm.Print_Titles" localSheetId="6">'Pod gabri 21 5'!$1:$6</definedName>
    <definedName name="_xlnm.Print_Titles" localSheetId="7">'Pod gabri 21 7'!$1:$6</definedName>
    <definedName name="_xlnm.Print_Titles" localSheetId="8">'Pod gabri 21 9'!$1:$6</definedName>
    <definedName name="_xlnm.Print_Titles" localSheetId="17">'Pod gabri 23 19'!$1:$6</definedName>
    <definedName name="_xlnm.Print_Titles" localSheetId="18">'Pod gabri 23 20'!$1:$6</definedName>
    <definedName name="_xlnm.Print_Titles" localSheetId="19">'Pod gabri 23 21'!$1:$6</definedName>
    <definedName name="_xlnm.Print_Titles" localSheetId="20">'Pod gabri 23 22'!$1:$6</definedName>
    <definedName name="_xlnm.Print_Titles" localSheetId="21">'Pod gabri 23 23'!$1:$6</definedName>
    <definedName name="_xlnm.Print_Titles" localSheetId="22">'Pod gabri 23 24'!$1:$6</definedName>
    <definedName name="_xlnm.Print_Titles" localSheetId="23">'Pod gabri 23 25'!$1:$6</definedName>
    <definedName name="_xlnm.Print_Titles" localSheetId="24">'Pod gabri 23 26'!$1:$6</definedName>
    <definedName name="_xlnm.Print_Titles" localSheetId="25">'Pod gabri 23 27'!$1:$6</definedName>
    <definedName name="_xlnm.Print_Titles" localSheetId="26">'Pod gabri 23 28'!$1:$6</definedName>
    <definedName name="_xlnm.Print_Titles" localSheetId="27">'Pod gabri 23 29'!$1:$6</definedName>
    <definedName name="_xlnm.Print_Titles" localSheetId="28">'Pod gabri 23 30'!$1:$6</definedName>
    <definedName name="_xlnm.Print_Titles" localSheetId="29">'Pod gabri 23 31'!$1:$6</definedName>
    <definedName name="_xlnm.Print_Titles" localSheetId="30">'Pod gabri 23 32'!$1:$6</definedName>
    <definedName name="_xlnm.Print_Titles" localSheetId="31">'Pod gabri 23 33'!$1:$6</definedName>
    <definedName name="_xlnm.Print_Titles" localSheetId="32">'Pod gabri 23 34'!$1:$6</definedName>
    <definedName name="_xlnm.Print_Titles" localSheetId="33">'Pod gabri 23 35'!$1:$6</definedName>
    <definedName name="_xlnm.Print_Titles" localSheetId="34">'Pod gabri 23 36'!$1:$6</definedName>
    <definedName name="_xlnm.Print_Titles" localSheetId="35">'Pod gabri 23 37'!$1:$6</definedName>
    <definedName name="_xlnm.Print_Titles" localSheetId="36">'Pod gabri 23 38'!$1:$6</definedName>
    <definedName name="_xlnm.Print_Titles" localSheetId="37">'Pod gabri 23 39'!$1:$6</definedName>
    <definedName name="_xlnm.Print_Titles" localSheetId="38">'Pod gabri 23 40'!$1:$6</definedName>
    <definedName name="_xlnm.Print_Titles" localSheetId="39">'Pod gabri 23 41'!$1:$6</definedName>
    <definedName name="_xlnm.Print_Titles" localSheetId="40">'Pod gabri 23 42'!$1:$6</definedName>
    <definedName name="_xlnm.Print_Titles" localSheetId="41">'Pod gabri 23 43'!$1:$6</definedName>
    <definedName name="_xlnm.Print_Titles" localSheetId="42">'Pod gabri 23 44'!$1:$6</definedName>
    <definedName name="_xlnm.Print_Titles" localSheetId="43">'Pod gabri 23 45'!$1:$6</definedName>
    <definedName name="_xlnm.Print_Titles" localSheetId="44">'Pod gabri 23 46'!$1:$6</definedName>
    <definedName name="_xlnm.Print_Titles" localSheetId="45">'Pod gabri 23 47'!$1:$6</definedName>
    <definedName name="_xlnm.Print_Titles" localSheetId="46">'Pod gabri 23 48'!$1:$6</definedName>
    <definedName name="_xlnm.Print_Titles" localSheetId="47">'Pod gabri 23 49'!$1:$6</definedName>
    <definedName name="_xlnm.Print_Titles" localSheetId="48">'Pod gabri 23 50'!$1:$6</definedName>
    <definedName name="_xlnm.Print_Titles" localSheetId="49">'Pod gabri 23 51'!$1:$6</definedName>
    <definedName name="_xlnm.Print_Titles" localSheetId="50">'Pod gabri 23 52'!$1:$6</definedName>
    <definedName name="_xlnm.Print_Titles" localSheetId="51">'Pod gabri 25 1'!$1:$6</definedName>
    <definedName name="_xlnm.Print_Titles" localSheetId="52">'Pod gabri 25 2'!$1:$6</definedName>
    <definedName name="_xlnm.Print_Titles" localSheetId="53">'Pod gabri 25 3'!$1:$6</definedName>
    <definedName name="_xlnm.Print_Titles" localSheetId="54">'Pod gabri 25 4'!$1:$6</definedName>
    <definedName name="_xlnm.Print_Titles" localSheetId="55">'Pod gabri 25 5'!$1:$6</definedName>
    <definedName name="_xlnm.Print_Titles" localSheetId="56">'Pod gabri 25 6'!$1:$6</definedName>
    <definedName name="_xlnm.Print_Titles" localSheetId="57">'Pod gabri 25 7'!$1:$6</definedName>
    <definedName name="_xlnm.Print_Titles" localSheetId="58">'Pod gabri 25 8'!$1:$6</definedName>
    <definedName name="_xlnm.Print_Titles" localSheetId="59">'Pod gabri 25 9'!$1:$6</definedName>
    <definedName name="_xlnm.Print_Titles" localSheetId="60">'Pod gabri 27 10'!$1:$6</definedName>
    <definedName name="_xlnm.Print_Titles" localSheetId="61">'Pod gabri 27 11'!$1:$6</definedName>
    <definedName name="_xlnm.Print_Titles" localSheetId="62">'Pod gabri 27 12'!$1:$6</definedName>
    <definedName name="_xlnm.Print_Titles" localSheetId="63">'Pod gabri 27 13'!$1:$6</definedName>
    <definedName name="_xlnm.Print_Titles" localSheetId="64">'Pod gabri 27 14'!$1:$6</definedName>
    <definedName name="_xlnm.Print_Titles" localSheetId="65">'Pod gabri 27 15'!$1:$6</definedName>
    <definedName name="_xlnm.Print_Titles" localSheetId="66">'Pod gabri 27 16'!$1:$6</definedName>
    <definedName name="_xlnm.Print_Titles" localSheetId="67">'Pod gabri 27 17'!$1:$6</definedName>
    <definedName name="_xlnm.Print_Titles" localSheetId="68">'Pod gabri 27 18'!$1:$6</definedName>
    <definedName name="_xlnm.Print_Titles" localSheetId="69">'Pod gabri 27 19'!$1:$6</definedName>
    <definedName name="_xlnm.Print_Titles" localSheetId="70">'Pod gabri 27 20'!$1:$6</definedName>
    <definedName name="_xlnm.Print_Titles" localSheetId="71">'Pod gabri 27 21'!$1:$6</definedName>
    <definedName name="_xlnm.Print_Titles" localSheetId="72">'Pod gabri 27 22'!$1:$6</definedName>
    <definedName name="_xlnm.Print_Titles" localSheetId="73">'Pod gabri 29 25'!$1:$6</definedName>
    <definedName name="_xlnm.Print_Titles" localSheetId="74">'Pod gabri 29 26'!$1:$6</definedName>
    <definedName name="_xlnm.Print_Titles" localSheetId="75">'Pod gabri 29 27'!$1:$6</definedName>
    <definedName name="_xlnm.Print_Titles" localSheetId="76">'Pod gabri 29 28'!$1:$6</definedName>
    <definedName name="_xlnm.Print_Titles" localSheetId="77">'Pod gabri 29 29'!$1:$6</definedName>
    <definedName name="_xlnm.Print_Titles" localSheetId="78">'Pod gabri 29 30'!$1:$6</definedName>
    <definedName name="_xlnm.Print_Titles" localSheetId="79">'Pod gabri 29 31'!$1:$6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89" l="1"/>
  <c r="F11" i="85"/>
  <c r="F11" i="17"/>
  <c r="B1" i="113"/>
  <c r="B1" i="112"/>
  <c r="B1" i="111"/>
  <c r="B1" i="110"/>
  <c r="B1" i="109"/>
  <c r="B1" i="108"/>
  <c r="B1" i="107"/>
  <c r="B1" i="106"/>
  <c r="B1" i="105"/>
  <c r="B1" i="104"/>
  <c r="B1" i="103"/>
  <c r="B1" i="102"/>
  <c r="B1" i="101"/>
  <c r="B1" i="100"/>
  <c r="B1" i="99"/>
  <c r="B1" i="98"/>
  <c r="B1" i="97"/>
  <c r="B1" i="96"/>
  <c r="B1" i="95"/>
  <c r="B1" i="94"/>
  <c r="B1" i="93"/>
  <c r="B1" i="92"/>
  <c r="B1" i="91"/>
  <c r="B1" i="90"/>
  <c r="B1" i="88"/>
  <c r="B1" i="87"/>
  <c r="B1" i="86"/>
  <c r="B1" i="85"/>
  <c r="B1" i="82"/>
  <c r="B1" i="78"/>
  <c r="B1" i="77"/>
  <c r="B1" i="76"/>
  <c r="B1" i="81"/>
  <c r="B1" i="74"/>
  <c r="B1" i="73"/>
  <c r="B1" i="72"/>
  <c r="B1" i="80"/>
  <c r="B1" i="70"/>
  <c r="B1" i="69"/>
  <c r="B1" i="68"/>
  <c r="B1" i="55"/>
  <c r="B1" i="66"/>
  <c r="B1" i="56"/>
  <c r="B1" i="54"/>
  <c r="B1" i="52"/>
  <c r="B1" i="39"/>
  <c r="B1" i="51"/>
  <c r="B1" i="50"/>
  <c r="B1" i="58"/>
  <c r="B1" i="57"/>
  <c r="B1" i="47"/>
  <c r="B1" i="46"/>
  <c r="B1" i="59"/>
  <c r="B1" i="60"/>
  <c r="B1" i="43"/>
  <c r="B1" i="42"/>
  <c r="B1" i="62"/>
  <c r="B1" i="61"/>
  <c r="B1" i="38"/>
  <c r="B1" i="37"/>
  <c r="B1" i="36"/>
  <c r="B1" i="35"/>
  <c r="B1" i="34"/>
  <c r="B1" i="32"/>
  <c r="B1" i="31"/>
  <c r="B1" i="30"/>
  <c r="B1" i="64"/>
  <c r="B1" i="28"/>
  <c r="B1" i="27"/>
  <c r="B1" i="26"/>
  <c r="B1" i="63"/>
  <c r="B1" i="23"/>
  <c r="B1" i="12"/>
  <c r="B1" i="11"/>
  <c r="B1" i="18"/>
  <c r="B1" i="17"/>
  <c r="A6" i="114"/>
  <c r="A6" i="115"/>
  <c r="B3" i="113" l="1"/>
  <c r="B3" i="112"/>
  <c r="B3" i="111"/>
  <c r="B3" i="110"/>
  <c r="B3" i="109"/>
  <c r="B3" i="108"/>
  <c r="B3" i="107"/>
  <c r="B3" i="106"/>
  <c r="B3" i="105"/>
  <c r="B3" i="104"/>
  <c r="B3" i="103"/>
  <c r="B3" i="102"/>
  <c r="B3" i="101"/>
  <c r="B3" i="100"/>
  <c r="B3" i="99"/>
  <c r="B3" i="98"/>
  <c r="B3" i="97"/>
  <c r="B3" i="96"/>
  <c r="B3" i="95"/>
  <c r="B3" i="94"/>
  <c r="B3" i="93"/>
  <c r="B3" i="92"/>
  <c r="B3" i="91"/>
  <c r="B3" i="90"/>
  <c r="B3" i="89"/>
  <c r="B3" i="88"/>
  <c r="B3" i="87"/>
  <c r="B3" i="86"/>
  <c r="B3" i="85"/>
  <c r="B3" i="82"/>
  <c r="B3" i="78"/>
  <c r="B3" i="77"/>
  <c r="B3" i="76"/>
  <c r="B3" i="81"/>
  <c r="B3" i="74"/>
  <c r="B3" i="73"/>
  <c r="B3" i="72"/>
  <c r="B3" i="80"/>
  <c r="B3" i="70"/>
  <c r="B3" i="69"/>
  <c r="B3" i="68"/>
  <c r="B3" i="55"/>
  <c r="B3" i="66"/>
  <c r="B3" i="56"/>
  <c r="B3" i="54"/>
  <c r="B3" i="52"/>
  <c r="B3" i="39"/>
  <c r="B3" i="51"/>
  <c r="B3" i="50"/>
  <c r="B3" i="58"/>
  <c r="B3" i="57"/>
  <c r="B3" i="47"/>
  <c r="B3" i="46"/>
  <c r="B3" i="59"/>
  <c r="B3" i="60"/>
  <c r="B3" i="43"/>
  <c r="B3" i="42"/>
  <c r="B3" i="62"/>
  <c r="B3" i="61"/>
  <c r="B3" i="38"/>
  <c r="B3" i="37"/>
  <c r="B3" i="36"/>
  <c r="B3" i="35"/>
  <c r="B3" i="34"/>
  <c r="B3" i="32"/>
  <c r="B3" i="31"/>
  <c r="B3" i="30"/>
  <c r="B3" i="17"/>
  <c r="B2" i="113"/>
  <c r="B2" i="112"/>
  <c r="B2" i="111"/>
  <c r="B2" i="110"/>
  <c r="B2" i="109"/>
  <c r="B2" i="108"/>
  <c r="B2" i="107"/>
  <c r="B2" i="106"/>
  <c r="B2" i="105"/>
  <c r="B2" i="104"/>
  <c r="B2" i="103"/>
  <c r="B2" i="102"/>
  <c r="B2" i="101"/>
  <c r="B2" i="100"/>
  <c r="B2" i="99"/>
  <c r="B2" i="98"/>
  <c r="B2" i="97"/>
  <c r="B2" i="96"/>
  <c r="B2" i="95"/>
  <c r="B2" i="94"/>
  <c r="B2" i="93"/>
  <c r="B2" i="92"/>
  <c r="B2" i="91"/>
  <c r="B2" i="90"/>
  <c r="B2" i="89"/>
  <c r="B2" i="88"/>
  <c r="B2" i="87"/>
  <c r="B2" i="86"/>
  <c r="B2" i="85"/>
  <c r="B2" i="82"/>
  <c r="B2" i="78"/>
  <c r="B2" i="77"/>
  <c r="B2" i="76"/>
  <c r="B2" i="81"/>
  <c r="B2" i="74"/>
  <c r="B2" i="73"/>
  <c r="B2" i="72"/>
  <c r="B2" i="80"/>
  <c r="B2" i="70"/>
  <c r="B2" i="69"/>
  <c r="B2" i="68"/>
  <c r="B2" i="55"/>
  <c r="B2" i="66"/>
  <c r="B2" i="56"/>
  <c r="B2" i="54"/>
  <c r="B2" i="52"/>
  <c r="B2" i="39"/>
  <c r="B2" i="51"/>
  <c r="B2" i="50"/>
  <c r="B2" i="58"/>
  <c r="B2" i="57"/>
  <c r="B2" i="47"/>
  <c r="B2" i="46"/>
  <c r="B2" i="59"/>
  <c r="B2" i="60"/>
  <c r="B2" i="43"/>
  <c r="B2" i="42"/>
  <c r="B2" i="62"/>
  <c r="B2" i="61"/>
  <c r="B2" i="38"/>
  <c r="B2" i="37"/>
  <c r="B2" i="36"/>
  <c r="B2" i="35"/>
  <c r="B2" i="34"/>
  <c r="B2" i="32"/>
  <c r="B2" i="31"/>
  <c r="B2" i="30"/>
  <c r="B2" i="64"/>
  <c r="B2" i="28"/>
  <c r="B2" i="27"/>
  <c r="B2" i="26"/>
  <c r="B2" i="63"/>
  <c r="B2" i="23"/>
  <c r="B2" i="12"/>
  <c r="B2" i="11"/>
  <c r="B2" i="18"/>
  <c r="B2" i="17"/>
  <c r="F11" i="113"/>
  <c r="F12" i="113"/>
  <c r="F13" i="113"/>
  <c r="F20" i="113"/>
  <c r="F21" i="113"/>
  <c r="F31" i="113"/>
  <c r="F32" i="113"/>
  <c r="F34" i="113"/>
  <c r="F35" i="113"/>
  <c r="F36" i="113"/>
  <c r="F38" i="113"/>
  <c r="F39" i="113"/>
  <c r="F46" i="113"/>
  <c r="F47" i="113"/>
  <c r="F48" i="113"/>
  <c r="F11" i="112"/>
  <c r="F12" i="112"/>
  <c r="F13" i="112"/>
  <c r="F20" i="112"/>
  <c r="F22" i="112" s="1"/>
  <c r="D377" i="114" s="1"/>
  <c r="F21" i="112"/>
  <c r="F32" i="112"/>
  <c r="F33" i="112"/>
  <c r="F35" i="112"/>
  <c r="F36" i="112"/>
  <c r="F37" i="112"/>
  <c r="F39" i="112"/>
  <c r="F40" i="112"/>
  <c r="F47" i="112"/>
  <c r="F48" i="112"/>
  <c r="F49" i="112"/>
  <c r="F11" i="111"/>
  <c r="F12" i="111"/>
  <c r="F13" i="111"/>
  <c r="F20" i="111"/>
  <c r="F21" i="111"/>
  <c r="F22" i="111"/>
  <c r="F32" i="111"/>
  <c r="F33" i="111"/>
  <c r="F35" i="111"/>
  <c r="F36" i="111"/>
  <c r="F43" i="111" s="1"/>
  <c r="D368" i="114" s="1"/>
  <c r="F38" i="111"/>
  <c r="F39" i="111"/>
  <c r="F41" i="111"/>
  <c r="F42" i="111"/>
  <c r="F49" i="111"/>
  <c r="F50" i="111"/>
  <c r="F51" i="111"/>
  <c r="F52" i="111"/>
  <c r="F11" i="110"/>
  <c r="F12" i="110"/>
  <c r="F13" i="110"/>
  <c r="F20" i="110"/>
  <c r="F23" i="110" s="1"/>
  <c r="D351" i="114" s="1"/>
  <c r="F21" i="110"/>
  <c r="F22" i="110"/>
  <c r="F32" i="110"/>
  <c r="F33" i="110"/>
  <c r="F35" i="110"/>
  <c r="F36" i="110"/>
  <c r="F37" i="110"/>
  <c r="F39" i="110"/>
  <c r="F40" i="110"/>
  <c r="F47" i="110"/>
  <c r="F48" i="110"/>
  <c r="F49" i="110"/>
  <c r="F11" i="109"/>
  <c r="F12" i="109"/>
  <c r="F13" i="109"/>
  <c r="F20" i="109"/>
  <c r="F21" i="109"/>
  <c r="F22" i="109"/>
  <c r="F32" i="109"/>
  <c r="F33" i="109"/>
  <c r="F35" i="109"/>
  <c r="F36" i="109"/>
  <c r="F43" i="109" s="1"/>
  <c r="D342" i="114" s="1"/>
  <c r="F38" i="109"/>
  <c r="F39" i="109"/>
  <c r="F41" i="109"/>
  <c r="F42" i="109"/>
  <c r="F49" i="109"/>
  <c r="F50" i="109"/>
  <c r="F51" i="109"/>
  <c r="F52" i="109"/>
  <c r="F11" i="108"/>
  <c r="F12" i="108"/>
  <c r="F13" i="108"/>
  <c r="F20" i="108"/>
  <c r="F21" i="108"/>
  <c r="F22" i="108"/>
  <c r="F32" i="108"/>
  <c r="F33" i="108"/>
  <c r="F35" i="108"/>
  <c r="F36" i="108"/>
  <c r="F37" i="108"/>
  <c r="F39" i="108"/>
  <c r="F40" i="108"/>
  <c r="F47" i="108"/>
  <c r="F48" i="108"/>
  <c r="F49" i="108"/>
  <c r="F11" i="107"/>
  <c r="F14" i="107" s="1"/>
  <c r="D311" i="114" s="1"/>
  <c r="F12" i="107"/>
  <c r="F13" i="107"/>
  <c r="F20" i="107"/>
  <c r="F21" i="107"/>
  <c r="F22" i="107"/>
  <c r="F32" i="107"/>
  <c r="F43" i="107" s="1"/>
  <c r="D316" i="114" s="1"/>
  <c r="F33" i="107"/>
  <c r="F35" i="107"/>
  <c r="F36" i="107"/>
  <c r="F38" i="107"/>
  <c r="F39" i="107"/>
  <c r="F41" i="107"/>
  <c r="F42" i="107"/>
  <c r="F49" i="107"/>
  <c r="F50" i="107"/>
  <c r="F51" i="107"/>
  <c r="F52" i="107"/>
  <c r="F11" i="106"/>
  <c r="F12" i="106"/>
  <c r="F13" i="106"/>
  <c r="F20" i="106"/>
  <c r="F21" i="106"/>
  <c r="F22" i="106"/>
  <c r="F32" i="106"/>
  <c r="F33" i="106"/>
  <c r="F34" i="106"/>
  <c r="F36" i="106"/>
  <c r="F37" i="106"/>
  <c r="F39" i="106"/>
  <c r="F40" i="106"/>
  <c r="F47" i="106"/>
  <c r="F48" i="106"/>
  <c r="F49" i="106"/>
  <c r="F11" i="105"/>
  <c r="F12" i="105"/>
  <c r="F13" i="105"/>
  <c r="F20" i="105"/>
  <c r="F22" i="105" s="1"/>
  <c r="D286" i="114" s="1"/>
  <c r="F21" i="105"/>
  <c r="F31" i="105"/>
  <c r="F32" i="105"/>
  <c r="F34" i="105"/>
  <c r="F35" i="105"/>
  <c r="F42" i="105"/>
  <c r="F44" i="105" s="1"/>
  <c r="D291" i="114" s="1"/>
  <c r="F43" i="105"/>
  <c r="F11" i="104"/>
  <c r="F12" i="104"/>
  <c r="F13" i="104"/>
  <c r="F20" i="104"/>
  <c r="F21" i="104"/>
  <c r="F22" i="104"/>
  <c r="F32" i="104"/>
  <c r="F33" i="104"/>
  <c r="F34" i="104"/>
  <c r="F36" i="104"/>
  <c r="F37" i="104"/>
  <c r="F39" i="104"/>
  <c r="F40" i="104"/>
  <c r="F47" i="104"/>
  <c r="F48" i="104"/>
  <c r="F49" i="104"/>
  <c r="F11" i="103"/>
  <c r="F12" i="103"/>
  <c r="F13" i="103"/>
  <c r="F20" i="103"/>
  <c r="F21" i="103"/>
  <c r="F22" i="103"/>
  <c r="F32" i="103"/>
  <c r="F33" i="103"/>
  <c r="F35" i="103"/>
  <c r="F36" i="103"/>
  <c r="F38" i="103"/>
  <c r="F39" i="103"/>
  <c r="F41" i="103"/>
  <c r="F42" i="103"/>
  <c r="F49" i="103"/>
  <c r="F53" i="103" s="1"/>
  <c r="D265" i="114" s="1"/>
  <c r="F50" i="103"/>
  <c r="F51" i="103"/>
  <c r="F52" i="103"/>
  <c r="F11" i="102"/>
  <c r="F12" i="102"/>
  <c r="F13" i="102"/>
  <c r="F20" i="102"/>
  <c r="F22" i="102" s="1"/>
  <c r="D247" i="114" s="1"/>
  <c r="F21" i="102"/>
  <c r="F31" i="102"/>
  <c r="F32" i="102"/>
  <c r="F34" i="102"/>
  <c r="F35" i="102"/>
  <c r="F42" i="102"/>
  <c r="F44" i="102" s="1"/>
  <c r="D252" i="114" s="1"/>
  <c r="F43" i="102"/>
  <c r="F11" i="101"/>
  <c r="F12" i="101"/>
  <c r="F13" i="101"/>
  <c r="F20" i="101"/>
  <c r="F21" i="101"/>
  <c r="F22" i="101"/>
  <c r="F32" i="101"/>
  <c r="F33" i="101"/>
  <c r="F35" i="101"/>
  <c r="F36" i="101"/>
  <c r="F38" i="101"/>
  <c r="F39" i="101"/>
  <c r="F41" i="101"/>
  <c r="F42" i="101"/>
  <c r="F49" i="101"/>
  <c r="F50" i="101"/>
  <c r="F51" i="101"/>
  <c r="F52" i="101"/>
  <c r="F11" i="100"/>
  <c r="F12" i="100"/>
  <c r="F13" i="100"/>
  <c r="F20" i="100"/>
  <c r="F21" i="100"/>
  <c r="F22" i="100"/>
  <c r="F32" i="100"/>
  <c r="F33" i="100"/>
  <c r="F35" i="100"/>
  <c r="F36" i="100"/>
  <c r="F38" i="100"/>
  <c r="F43" i="100" s="1"/>
  <c r="D225" i="114" s="1"/>
  <c r="F39" i="100"/>
  <c r="F41" i="100"/>
  <c r="F42" i="100"/>
  <c r="F49" i="100"/>
  <c r="F50" i="100"/>
  <c r="F51" i="100"/>
  <c r="F52" i="100"/>
  <c r="F11" i="99"/>
  <c r="F12" i="99"/>
  <c r="F13" i="99"/>
  <c r="F20" i="99"/>
  <c r="F21" i="99"/>
  <c r="F31" i="99"/>
  <c r="F32" i="99"/>
  <c r="F34" i="99"/>
  <c r="F35" i="99"/>
  <c r="F42" i="99"/>
  <c r="F43" i="99"/>
  <c r="F11" i="98"/>
  <c r="F12" i="98"/>
  <c r="F13" i="98"/>
  <c r="F20" i="98"/>
  <c r="F21" i="98"/>
  <c r="F22" i="98"/>
  <c r="F32" i="98"/>
  <c r="F33" i="98"/>
  <c r="F35" i="98"/>
  <c r="F36" i="98"/>
  <c r="F38" i="98"/>
  <c r="F39" i="98"/>
  <c r="F41" i="98"/>
  <c r="F42" i="98"/>
  <c r="F49" i="98"/>
  <c r="F50" i="98"/>
  <c r="F53" i="98" s="1"/>
  <c r="D200" i="114" s="1"/>
  <c r="F51" i="98"/>
  <c r="F52" i="98"/>
  <c r="F11" i="97"/>
  <c r="F12" i="97"/>
  <c r="F13" i="97"/>
  <c r="F20" i="97"/>
  <c r="F21" i="97"/>
  <c r="F22" i="97"/>
  <c r="F32" i="97"/>
  <c r="F33" i="97"/>
  <c r="F35" i="97"/>
  <c r="F36" i="97"/>
  <c r="F43" i="97" s="1"/>
  <c r="D186" i="114" s="1"/>
  <c r="F38" i="97"/>
  <c r="F39" i="97"/>
  <c r="F41" i="97"/>
  <c r="F42" i="97"/>
  <c r="F49" i="97"/>
  <c r="F50" i="97"/>
  <c r="F51" i="97"/>
  <c r="F52" i="97"/>
  <c r="F11" i="96"/>
  <c r="F12" i="96"/>
  <c r="F13" i="96"/>
  <c r="F20" i="96"/>
  <c r="F22" i="96" s="1"/>
  <c r="D169" i="114" s="1"/>
  <c r="F21" i="96"/>
  <c r="F31" i="96"/>
  <c r="F32" i="96"/>
  <c r="F34" i="96"/>
  <c r="F35" i="96"/>
  <c r="F42" i="96"/>
  <c r="F44" i="96" s="1"/>
  <c r="D174" i="114" s="1"/>
  <c r="F43" i="96"/>
  <c r="F11" i="95"/>
  <c r="F12" i="95"/>
  <c r="F13" i="95"/>
  <c r="F20" i="95"/>
  <c r="F21" i="95"/>
  <c r="F22" i="95"/>
  <c r="F32" i="95"/>
  <c r="F33" i="95"/>
  <c r="F35" i="95"/>
  <c r="F36" i="95"/>
  <c r="F38" i="95"/>
  <c r="F39" i="95"/>
  <c r="F41" i="95"/>
  <c r="F42" i="95"/>
  <c r="F49" i="95"/>
  <c r="F53" i="95" s="1"/>
  <c r="D161" i="114" s="1"/>
  <c r="F50" i="95"/>
  <c r="F51" i="95"/>
  <c r="F52" i="95"/>
  <c r="F11" i="94"/>
  <c r="F12" i="94"/>
  <c r="F13" i="94"/>
  <c r="F20" i="94"/>
  <c r="F23" i="94" s="1"/>
  <c r="D143" i="114" s="1"/>
  <c r="F21" i="94"/>
  <c r="F22" i="94"/>
  <c r="F32" i="94"/>
  <c r="F33" i="94"/>
  <c r="F35" i="94"/>
  <c r="F36" i="94"/>
  <c r="F38" i="94"/>
  <c r="F39" i="94"/>
  <c r="F41" i="94"/>
  <c r="F42" i="94"/>
  <c r="F44" i="94"/>
  <c r="F45" i="94"/>
  <c r="F52" i="94"/>
  <c r="F53" i="94"/>
  <c r="F54" i="94"/>
  <c r="F55" i="94"/>
  <c r="F56" i="94"/>
  <c r="F11" i="93"/>
  <c r="F14" i="93" s="1"/>
  <c r="D129" i="114" s="1"/>
  <c r="F12" i="93"/>
  <c r="F13" i="93"/>
  <c r="F20" i="93"/>
  <c r="F21" i="93"/>
  <c r="F31" i="93"/>
  <c r="F32" i="93"/>
  <c r="F40" i="93" s="1"/>
  <c r="D134" i="114" s="1"/>
  <c r="F34" i="93"/>
  <c r="F35" i="93"/>
  <c r="F36" i="93"/>
  <c r="F38" i="93"/>
  <c r="F39" i="93"/>
  <c r="F46" i="93"/>
  <c r="F47" i="93"/>
  <c r="F48" i="93"/>
  <c r="F11" i="92"/>
  <c r="F12" i="92"/>
  <c r="F13" i="92"/>
  <c r="F20" i="92"/>
  <c r="F22" i="92" s="1"/>
  <c r="D117" i="114" s="1"/>
  <c r="F21" i="92"/>
  <c r="F31" i="92"/>
  <c r="F32" i="92"/>
  <c r="F34" i="92"/>
  <c r="F35" i="92"/>
  <c r="F36" i="92"/>
  <c r="F38" i="92"/>
  <c r="F39" i="92"/>
  <c r="F46" i="92"/>
  <c r="F47" i="92"/>
  <c r="F48" i="92"/>
  <c r="F11" i="91"/>
  <c r="F14" i="91" s="1"/>
  <c r="D103" i="114" s="1"/>
  <c r="F12" i="91"/>
  <c r="F13" i="91"/>
  <c r="F20" i="91"/>
  <c r="F21" i="91"/>
  <c r="F31" i="91"/>
  <c r="F32" i="91"/>
  <c r="F34" i="91"/>
  <c r="F35" i="91"/>
  <c r="F36" i="91"/>
  <c r="F38" i="91"/>
  <c r="F39" i="91"/>
  <c r="F46" i="91"/>
  <c r="F49" i="91" s="1"/>
  <c r="D109" i="114" s="1"/>
  <c r="F47" i="91"/>
  <c r="F48" i="91"/>
  <c r="F11" i="90"/>
  <c r="F12" i="90"/>
  <c r="F13" i="90"/>
  <c r="F20" i="90"/>
  <c r="F23" i="90" s="1"/>
  <c r="D91" i="114" s="1"/>
  <c r="F21" i="90"/>
  <c r="F22" i="90"/>
  <c r="F32" i="90"/>
  <c r="F33" i="90"/>
  <c r="F35" i="90"/>
  <c r="F36" i="90"/>
  <c r="F38" i="90"/>
  <c r="F39" i="90"/>
  <c r="F41" i="90"/>
  <c r="F42" i="90"/>
  <c r="F49" i="90"/>
  <c r="F53" i="90" s="1"/>
  <c r="D96" i="114" s="1"/>
  <c r="F50" i="90"/>
  <c r="F51" i="90"/>
  <c r="F52" i="90"/>
  <c r="F11" i="89"/>
  <c r="F12" i="89"/>
  <c r="F13" i="89"/>
  <c r="F20" i="89"/>
  <c r="F22" i="89" s="1"/>
  <c r="D78" i="114" s="1"/>
  <c r="F21" i="89"/>
  <c r="F31" i="89"/>
  <c r="F32" i="89"/>
  <c r="F34" i="89"/>
  <c r="F35" i="89"/>
  <c r="F36" i="89"/>
  <c r="F38" i="89"/>
  <c r="F39" i="89"/>
  <c r="F46" i="89"/>
  <c r="F47" i="89"/>
  <c r="F48" i="89"/>
  <c r="F11" i="88"/>
  <c r="F14" i="88" s="1"/>
  <c r="D64" i="114" s="1"/>
  <c r="F12" i="88"/>
  <c r="F13" i="88"/>
  <c r="F20" i="88"/>
  <c r="F21" i="88"/>
  <c r="F22" i="88"/>
  <c r="F32" i="88"/>
  <c r="F33" i="88"/>
  <c r="F35" i="88"/>
  <c r="F36" i="88"/>
  <c r="F38" i="88"/>
  <c r="F39" i="88"/>
  <c r="F41" i="88"/>
  <c r="F42" i="88"/>
  <c r="F49" i="88"/>
  <c r="F50" i="88"/>
  <c r="F51" i="88"/>
  <c r="F52" i="88"/>
  <c r="F11" i="87"/>
  <c r="F14" i="87" s="1"/>
  <c r="D51" i="114" s="1"/>
  <c r="F12" i="87"/>
  <c r="F13" i="87"/>
  <c r="F20" i="87"/>
  <c r="F21" i="87"/>
  <c r="F22" i="87"/>
  <c r="D52" i="114" s="1"/>
  <c r="F31" i="87"/>
  <c r="F40" i="87" s="1"/>
  <c r="D56" i="114" s="1"/>
  <c r="D58" i="114" s="1"/>
  <c r="F32" i="87"/>
  <c r="F34" i="87"/>
  <c r="F35" i="87"/>
  <c r="F36" i="87"/>
  <c r="F38" i="87"/>
  <c r="F39" i="87"/>
  <c r="F46" i="87"/>
  <c r="F47" i="87"/>
  <c r="F48" i="87"/>
  <c r="F49" i="87"/>
  <c r="D57" i="114" s="1"/>
  <c r="F11" i="86"/>
  <c r="F14" i="86" s="1"/>
  <c r="D38" i="114" s="1"/>
  <c r="F12" i="86"/>
  <c r="F13" i="86"/>
  <c r="F20" i="86"/>
  <c r="F21" i="86"/>
  <c r="F22" i="86"/>
  <c r="F32" i="86"/>
  <c r="F43" i="86" s="1"/>
  <c r="F33" i="86"/>
  <c r="F35" i="86"/>
  <c r="F36" i="86"/>
  <c r="F38" i="86"/>
  <c r="F39" i="86"/>
  <c r="F41" i="86"/>
  <c r="F42" i="86"/>
  <c r="F49" i="86"/>
  <c r="F50" i="86"/>
  <c r="F51" i="86"/>
  <c r="F52" i="86"/>
  <c r="F12" i="85"/>
  <c r="F14" i="85" s="1"/>
  <c r="D25" i="114" s="1"/>
  <c r="F13" i="85"/>
  <c r="F20" i="85"/>
  <c r="F21" i="85"/>
  <c r="F22" i="85"/>
  <c r="F32" i="85"/>
  <c r="F33" i="85"/>
  <c r="F35" i="85"/>
  <c r="F36" i="85"/>
  <c r="F43" i="85" s="1"/>
  <c r="F38" i="85"/>
  <c r="F39" i="85"/>
  <c r="F41" i="85"/>
  <c r="F42" i="85"/>
  <c r="F49" i="85"/>
  <c r="F50" i="85"/>
  <c r="F51" i="85"/>
  <c r="F52" i="85"/>
  <c r="D30" i="114" l="1"/>
  <c r="D43" i="114"/>
  <c r="D344" i="114"/>
  <c r="D318" i="114"/>
  <c r="F53" i="86"/>
  <c r="F53" i="100"/>
  <c r="D226" i="114" s="1"/>
  <c r="F23" i="103"/>
  <c r="D260" i="114" s="1"/>
  <c r="F14" i="112"/>
  <c r="D376" i="114" s="1"/>
  <c r="D378" i="114" s="1"/>
  <c r="F23" i="98"/>
  <c r="D195" i="114" s="1"/>
  <c r="F50" i="110"/>
  <c r="D356" i="114" s="1"/>
  <c r="F41" i="112"/>
  <c r="D381" i="114" s="1"/>
  <c r="F44" i="99"/>
  <c r="D213" i="114" s="1"/>
  <c r="F50" i="104"/>
  <c r="D278" i="114" s="1"/>
  <c r="F53" i="109"/>
  <c r="D343" i="114" s="1"/>
  <c r="F22" i="113"/>
  <c r="D390" i="114" s="1"/>
  <c r="F14" i="89"/>
  <c r="D77" i="114" s="1"/>
  <c r="D79" i="114" s="1"/>
  <c r="F53" i="107"/>
  <c r="D317" i="114" s="1"/>
  <c r="F14" i="90"/>
  <c r="D90" i="114" s="1"/>
  <c r="D92" i="114" s="1"/>
  <c r="D99" i="114" s="1"/>
  <c r="F22" i="91"/>
  <c r="D104" i="114" s="1"/>
  <c r="D105" i="114" s="1"/>
  <c r="D112" i="114" s="1"/>
  <c r="F40" i="92"/>
  <c r="D121" i="114" s="1"/>
  <c r="F14" i="92"/>
  <c r="D116" i="114" s="1"/>
  <c r="D118" i="114" s="1"/>
  <c r="F22" i="93"/>
  <c r="D130" i="114" s="1"/>
  <c r="D131" i="114" s="1"/>
  <c r="F57" i="94"/>
  <c r="F46" i="94"/>
  <c r="D147" i="114" s="1"/>
  <c r="F14" i="94"/>
  <c r="D142" i="114" s="1"/>
  <c r="D144" i="114" s="1"/>
  <c r="F43" i="95"/>
  <c r="D160" i="114" s="1"/>
  <c r="D162" i="114" s="1"/>
  <c r="F36" i="96"/>
  <c r="D173" i="114" s="1"/>
  <c r="D175" i="114" s="1"/>
  <c r="F14" i="96"/>
  <c r="D168" i="114" s="1"/>
  <c r="D170" i="114" s="1"/>
  <c r="D177" i="114" s="1"/>
  <c r="F14" i="102"/>
  <c r="D246" i="114" s="1"/>
  <c r="D248" i="114" s="1"/>
  <c r="D255" i="114" s="1"/>
  <c r="F43" i="103"/>
  <c r="D264" i="114" s="1"/>
  <c r="D266" i="114" s="1"/>
  <c r="F23" i="107"/>
  <c r="D312" i="114" s="1"/>
  <c r="D313" i="114" s="1"/>
  <c r="D320" i="114" s="1"/>
  <c r="F50" i="108"/>
  <c r="D330" i="114" s="1"/>
  <c r="F41" i="110"/>
  <c r="D355" i="114" s="1"/>
  <c r="D357" i="114" s="1"/>
  <c r="F14" i="110"/>
  <c r="D350" i="114" s="1"/>
  <c r="D352" i="114" s="1"/>
  <c r="F53" i="88"/>
  <c r="D70" i="114" s="1"/>
  <c r="F40" i="91"/>
  <c r="D108" i="114" s="1"/>
  <c r="D110" i="114" s="1"/>
  <c r="F23" i="97"/>
  <c r="D182" i="114" s="1"/>
  <c r="F22" i="99"/>
  <c r="D208" i="114" s="1"/>
  <c r="F23" i="101"/>
  <c r="D234" i="114" s="1"/>
  <c r="F14" i="105"/>
  <c r="D285" i="114" s="1"/>
  <c r="D287" i="114" s="1"/>
  <c r="F23" i="108"/>
  <c r="D325" i="114" s="1"/>
  <c r="F23" i="111"/>
  <c r="D364" i="114" s="1"/>
  <c r="F40" i="89"/>
  <c r="D82" i="114" s="1"/>
  <c r="D84" i="114" s="1"/>
  <c r="F49" i="92"/>
  <c r="D122" i="114" s="1"/>
  <c r="F41" i="104"/>
  <c r="D277" i="114" s="1"/>
  <c r="F23" i="106"/>
  <c r="D299" i="114" s="1"/>
  <c r="F23" i="109"/>
  <c r="D338" i="114" s="1"/>
  <c r="F14" i="95"/>
  <c r="D155" i="114" s="1"/>
  <c r="D157" i="114" s="1"/>
  <c r="D164" i="114" s="1"/>
  <c r="F14" i="97"/>
  <c r="D181" i="114" s="1"/>
  <c r="D183" i="114" s="1"/>
  <c r="F43" i="98"/>
  <c r="D199" i="114" s="1"/>
  <c r="D201" i="114" s="1"/>
  <c r="F36" i="99"/>
  <c r="D212" i="114" s="1"/>
  <c r="F14" i="99"/>
  <c r="D207" i="114" s="1"/>
  <c r="D209" i="114" s="1"/>
  <c r="F14" i="100"/>
  <c r="D220" i="114" s="1"/>
  <c r="F43" i="101"/>
  <c r="D238" i="114" s="1"/>
  <c r="D240" i="114" s="1"/>
  <c r="F14" i="101"/>
  <c r="D233" i="114" s="1"/>
  <c r="D235" i="114" s="1"/>
  <c r="D242" i="114" s="1"/>
  <c r="F36" i="102"/>
  <c r="D251" i="114" s="1"/>
  <c r="D253" i="114" s="1"/>
  <c r="F14" i="103"/>
  <c r="D259" i="114" s="1"/>
  <c r="F50" i="106"/>
  <c r="D304" i="114" s="1"/>
  <c r="F41" i="108"/>
  <c r="D329" i="114" s="1"/>
  <c r="D331" i="114" s="1"/>
  <c r="F14" i="108"/>
  <c r="D324" i="114" s="1"/>
  <c r="D326" i="114" s="1"/>
  <c r="D333" i="114" s="1"/>
  <c r="F14" i="111"/>
  <c r="D363" i="114" s="1"/>
  <c r="D365" i="114" s="1"/>
  <c r="F49" i="113"/>
  <c r="D395" i="114" s="1"/>
  <c r="F40" i="113"/>
  <c r="D394" i="114" s="1"/>
  <c r="D396" i="114" s="1"/>
  <c r="F14" i="113"/>
  <c r="D389" i="114" s="1"/>
  <c r="D391" i="114" s="1"/>
  <c r="D398" i="114" s="1"/>
  <c r="D227" i="114"/>
  <c r="F23" i="85"/>
  <c r="D26" i="114" s="1"/>
  <c r="D27" i="114" s="1"/>
  <c r="F49" i="89"/>
  <c r="D83" i="114" s="1"/>
  <c r="F23" i="95"/>
  <c r="D156" i="114" s="1"/>
  <c r="F23" i="100"/>
  <c r="D221" i="114" s="1"/>
  <c r="F36" i="105"/>
  <c r="D290" i="114" s="1"/>
  <c r="D292" i="114" s="1"/>
  <c r="D294" i="114" s="1"/>
  <c r="F50" i="112"/>
  <c r="D382" i="114" s="1"/>
  <c r="F23" i="86"/>
  <c r="D39" i="114" s="1"/>
  <c r="D40" i="114" s="1"/>
  <c r="F23" i="88"/>
  <c r="D65" i="114" s="1"/>
  <c r="F43" i="90"/>
  <c r="D95" i="114" s="1"/>
  <c r="D97" i="114" s="1"/>
  <c r="F14" i="104"/>
  <c r="D272" i="114" s="1"/>
  <c r="D274" i="114" s="1"/>
  <c r="F53" i="85"/>
  <c r="D53" i="114"/>
  <c r="D60" i="114" s="1"/>
  <c r="F43" i="88"/>
  <c r="D69" i="114" s="1"/>
  <c r="D71" i="114" s="1"/>
  <c r="D66" i="114"/>
  <c r="D73" i="114" s="1"/>
  <c r="F49" i="93"/>
  <c r="F53" i="97"/>
  <c r="D187" i="114" s="1"/>
  <c r="D188" i="114" s="1"/>
  <c r="D190" i="114" s="1"/>
  <c r="F14" i="98"/>
  <c r="D194" i="114" s="1"/>
  <c r="D196" i="114" s="1"/>
  <c r="F53" i="101"/>
  <c r="D239" i="114" s="1"/>
  <c r="F23" i="104"/>
  <c r="D273" i="114" s="1"/>
  <c r="F41" i="106"/>
  <c r="D303" i="114" s="1"/>
  <c r="D305" i="114" s="1"/>
  <c r="F14" i="106"/>
  <c r="D298" i="114" s="1"/>
  <c r="D300" i="114" s="1"/>
  <c r="D307" i="114" s="1"/>
  <c r="F14" i="109"/>
  <c r="D337" i="114" s="1"/>
  <c r="D339" i="114" s="1"/>
  <c r="D346" i="114" s="1"/>
  <c r="F53" i="111"/>
  <c r="D369" i="114" s="1"/>
  <c r="D370" i="114" s="1"/>
  <c r="B3" i="64"/>
  <c r="B3" i="11"/>
  <c r="B3" i="12"/>
  <c r="B3" i="23"/>
  <c r="B3" i="63"/>
  <c r="B3" i="26"/>
  <c r="B3" i="27"/>
  <c r="B3" i="28"/>
  <c r="B3" i="18"/>
  <c r="F46" i="82"/>
  <c r="F45" i="82"/>
  <c r="F44" i="82"/>
  <c r="F37" i="82"/>
  <c r="F36" i="82"/>
  <c r="F34" i="82"/>
  <c r="F33" i="82"/>
  <c r="F31" i="82"/>
  <c r="F30" i="82"/>
  <c r="F20" i="82"/>
  <c r="F21" i="82" s="1"/>
  <c r="D652" i="115" s="1"/>
  <c r="F13" i="82"/>
  <c r="F12" i="82"/>
  <c r="F11" i="82"/>
  <c r="F14" i="82" s="1"/>
  <c r="D651" i="115" s="1"/>
  <c r="D653" i="115" s="1"/>
  <c r="F47" i="81"/>
  <c r="F46" i="81"/>
  <c r="F45" i="81"/>
  <c r="F38" i="81"/>
  <c r="F37" i="81"/>
  <c r="F35" i="81"/>
  <c r="F34" i="81"/>
  <c r="F32" i="81"/>
  <c r="F31" i="81"/>
  <c r="F20" i="81"/>
  <c r="F21" i="81" s="1"/>
  <c r="D598" i="115" s="1"/>
  <c r="F13" i="81"/>
  <c r="F12" i="81"/>
  <c r="F11" i="81"/>
  <c r="F46" i="80"/>
  <c r="F45" i="80"/>
  <c r="F44" i="80"/>
  <c r="F47" i="80" s="1"/>
  <c r="D549" i="115" s="1"/>
  <c r="F37" i="80"/>
  <c r="F36" i="80"/>
  <c r="F34" i="80"/>
  <c r="F33" i="80"/>
  <c r="F31" i="80"/>
  <c r="F30" i="80"/>
  <c r="F20" i="80"/>
  <c r="F21" i="80" s="1"/>
  <c r="D544" i="115" s="1"/>
  <c r="F13" i="80"/>
  <c r="F12" i="80"/>
  <c r="F11" i="80"/>
  <c r="F45" i="55"/>
  <c r="F34" i="55"/>
  <c r="F33" i="55"/>
  <c r="F56" i="78"/>
  <c r="F55" i="78"/>
  <c r="F54" i="78"/>
  <c r="F47" i="78"/>
  <c r="F46" i="78"/>
  <c r="F44" i="78"/>
  <c r="F43" i="78"/>
  <c r="F41" i="78"/>
  <c r="F40" i="78"/>
  <c r="F30" i="78"/>
  <c r="F29" i="78"/>
  <c r="F21" i="78"/>
  <c r="F20" i="78"/>
  <c r="F13" i="78"/>
  <c r="F12" i="78"/>
  <c r="F11" i="78"/>
  <c r="F56" i="77"/>
  <c r="F55" i="77"/>
  <c r="F54" i="77"/>
  <c r="F57" i="77" s="1"/>
  <c r="D630" i="115" s="1"/>
  <c r="F47" i="77"/>
  <c r="F46" i="77"/>
  <c r="F44" i="77"/>
  <c r="F43" i="77"/>
  <c r="F41" i="77"/>
  <c r="F40" i="77"/>
  <c r="F30" i="77"/>
  <c r="F31" i="77" s="1"/>
  <c r="D625" i="115" s="1"/>
  <c r="F29" i="77"/>
  <c r="F21" i="77"/>
  <c r="F20" i="77"/>
  <c r="F13" i="77"/>
  <c r="F12" i="77"/>
  <c r="F11" i="77"/>
  <c r="F46" i="76"/>
  <c r="F45" i="76"/>
  <c r="F44" i="76"/>
  <c r="F37" i="76"/>
  <c r="F36" i="76"/>
  <c r="F34" i="76"/>
  <c r="F33" i="76"/>
  <c r="F31" i="76"/>
  <c r="F30" i="76"/>
  <c r="F20" i="76"/>
  <c r="F21" i="76" s="1"/>
  <c r="D611" i="115" s="1"/>
  <c r="F13" i="76"/>
  <c r="F12" i="76"/>
  <c r="F11" i="76"/>
  <c r="F56" i="74"/>
  <c r="F55" i="74"/>
  <c r="F54" i="74"/>
  <c r="F57" i="74" s="1"/>
  <c r="D590" i="115" s="1"/>
  <c r="F47" i="74"/>
  <c r="F46" i="74"/>
  <c r="F44" i="74"/>
  <c r="F43" i="74"/>
  <c r="F41" i="74"/>
  <c r="F40" i="74"/>
  <c r="F30" i="74"/>
  <c r="F29" i="74"/>
  <c r="F21" i="74"/>
  <c r="F20" i="74"/>
  <c r="F13" i="74"/>
  <c r="F12" i="74"/>
  <c r="F11" i="74"/>
  <c r="F52" i="73"/>
  <c r="F51" i="73"/>
  <c r="F50" i="73"/>
  <c r="F43" i="73"/>
  <c r="F42" i="73"/>
  <c r="F40" i="73"/>
  <c r="F39" i="73"/>
  <c r="F37" i="73"/>
  <c r="F36" i="73"/>
  <c r="F26" i="73"/>
  <c r="F25" i="73"/>
  <c r="F27" i="73"/>
  <c r="D571" i="115" s="1"/>
  <c r="F21" i="73"/>
  <c r="F22" i="73" s="1"/>
  <c r="D570" i="115" s="1"/>
  <c r="F20" i="73"/>
  <c r="F13" i="73"/>
  <c r="F12" i="73"/>
  <c r="F11" i="73"/>
  <c r="F14" i="73" s="1"/>
  <c r="D569" i="115" s="1"/>
  <c r="F46" i="72"/>
  <c r="F45" i="72"/>
  <c r="F44" i="72"/>
  <c r="F37" i="72"/>
  <c r="F36" i="72"/>
  <c r="F34" i="72"/>
  <c r="F33" i="72"/>
  <c r="F31" i="72"/>
  <c r="F30" i="72"/>
  <c r="F20" i="72"/>
  <c r="F21" i="72" s="1"/>
  <c r="D557" i="115" s="1"/>
  <c r="F13" i="72"/>
  <c r="F12" i="72"/>
  <c r="F11" i="72"/>
  <c r="F14" i="72" s="1"/>
  <c r="D556" i="115" s="1"/>
  <c r="D558" i="115" s="1"/>
  <c r="F56" i="70"/>
  <c r="F55" i="70"/>
  <c r="F54" i="70"/>
  <c r="F47" i="70"/>
  <c r="F46" i="70"/>
  <c r="F44" i="70"/>
  <c r="F43" i="70"/>
  <c r="F41" i="70"/>
  <c r="F40" i="70"/>
  <c r="F30" i="70"/>
  <c r="F29" i="70"/>
  <c r="F21" i="70"/>
  <c r="F20" i="70"/>
  <c r="F13" i="70"/>
  <c r="F12" i="70"/>
  <c r="F11" i="70"/>
  <c r="F56" i="69"/>
  <c r="F55" i="69"/>
  <c r="F54" i="69"/>
  <c r="F57" i="69" s="1"/>
  <c r="D522" i="115" s="1"/>
  <c r="F47" i="69"/>
  <c r="F46" i="69"/>
  <c r="F44" i="69"/>
  <c r="F43" i="69"/>
  <c r="F41" i="69"/>
  <c r="F40" i="69"/>
  <c r="F30" i="69"/>
  <c r="F29" i="69"/>
  <c r="F31" i="69" s="1"/>
  <c r="D517" i="115" s="1"/>
  <c r="F21" i="69"/>
  <c r="F20" i="69"/>
  <c r="F13" i="69"/>
  <c r="F12" i="69"/>
  <c r="F11" i="69"/>
  <c r="F46" i="68"/>
  <c r="F45" i="68"/>
  <c r="F44" i="68"/>
  <c r="F37" i="68"/>
  <c r="F36" i="68"/>
  <c r="F34" i="68"/>
  <c r="F33" i="68"/>
  <c r="F31" i="68"/>
  <c r="F30" i="68"/>
  <c r="F20" i="68"/>
  <c r="F21" i="68" s="1"/>
  <c r="D503" i="115" s="1"/>
  <c r="F13" i="68"/>
  <c r="F12" i="68"/>
  <c r="F11" i="68"/>
  <c r="F56" i="66"/>
  <c r="F55" i="66"/>
  <c r="F54" i="66"/>
  <c r="F47" i="66"/>
  <c r="F46" i="66"/>
  <c r="F44" i="66"/>
  <c r="F43" i="66"/>
  <c r="F41" i="66"/>
  <c r="F40" i="66"/>
  <c r="F30" i="66"/>
  <c r="F29" i="66"/>
  <c r="F31" i="66" s="1"/>
  <c r="D477" i="115" s="1"/>
  <c r="F21" i="66"/>
  <c r="F20" i="66"/>
  <c r="F13" i="66"/>
  <c r="F12" i="66"/>
  <c r="F11" i="66"/>
  <c r="F60" i="64"/>
  <c r="F59" i="64"/>
  <c r="F58" i="64"/>
  <c r="F57" i="64"/>
  <c r="F61" i="64" s="1"/>
  <c r="D150" i="115" s="1"/>
  <c r="F50" i="64"/>
  <c r="F49" i="64"/>
  <c r="F47" i="64"/>
  <c r="F46" i="64"/>
  <c r="F44" i="64"/>
  <c r="F43" i="64"/>
  <c r="F41" i="64"/>
  <c r="F40" i="64"/>
  <c r="F30" i="64"/>
  <c r="F29" i="64"/>
  <c r="F31" i="64"/>
  <c r="D145" i="115" s="1"/>
  <c r="F21" i="64"/>
  <c r="F20" i="64"/>
  <c r="F13" i="64"/>
  <c r="F12" i="64"/>
  <c r="F11" i="64"/>
  <c r="F14" i="64" s="1"/>
  <c r="D143" i="115" s="1"/>
  <c r="F59" i="63"/>
  <c r="F58" i="63"/>
  <c r="F57" i="63"/>
  <c r="F56" i="63"/>
  <c r="F49" i="63"/>
  <c r="F48" i="63"/>
  <c r="F46" i="63"/>
  <c r="F45" i="63"/>
  <c r="F43" i="63"/>
  <c r="F42" i="63"/>
  <c r="F40" i="63"/>
  <c r="F39" i="63"/>
  <c r="F29" i="63"/>
  <c r="F28" i="63"/>
  <c r="F30" i="63" s="1"/>
  <c r="D92" i="115" s="1"/>
  <c r="F21" i="63"/>
  <c r="F20" i="63"/>
  <c r="F13" i="63"/>
  <c r="F12" i="63"/>
  <c r="F11" i="63"/>
  <c r="F56" i="62"/>
  <c r="F55" i="62"/>
  <c r="F54" i="62"/>
  <c r="F47" i="62"/>
  <c r="F46" i="62"/>
  <c r="F44" i="62"/>
  <c r="F43" i="62"/>
  <c r="F41" i="62"/>
  <c r="F40" i="62"/>
  <c r="F30" i="62"/>
  <c r="F29" i="62"/>
  <c r="F31" i="62"/>
  <c r="D277" i="115" s="1"/>
  <c r="F21" i="62"/>
  <c r="F20" i="62"/>
  <c r="F13" i="62"/>
  <c r="F12" i="62"/>
  <c r="F11" i="62"/>
  <c r="F56" i="61"/>
  <c r="F55" i="61"/>
  <c r="F54" i="61"/>
  <c r="F57" i="61" s="1"/>
  <c r="D268" i="115" s="1"/>
  <c r="F47" i="61"/>
  <c r="F46" i="61"/>
  <c r="F44" i="61"/>
  <c r="F43" i="61"/>
  <c r="F41" i="61"/>
  <c r="F40" i="61"/>
  <c r="F30" i="61"/>
  <c r="F29" i="61"/>
  <c r="F21" i="61"/>
  <c r="F20" i="61"/>
  <c r="F13" i="61"/>
  <c r="F12" i="61"/>
  <c r="F11" i="61"/>
  <c r="F56" i="60"/>
  <c r="F55" i="60"/>
  <c r="F54" i="60"/>
  <c r="F47" i="60"/>
  <c r="F46" i="60"/>
  <c r="F44" i="60"/>
  <c r="F43" i="60"/>
  <c r="F41" i="60"/>
  <c r="F40" i="60"/>
  <c r="F30" i="60"/>
  <c r="F29" i="60"/>
  <c r="F31" i="60" s="1"/>
  <c r="F21" i="60"/>
  <c r="F22" i="60" s="1"/>
  <c r="D316" i="115" s="1"/>
  <c r="F20" i="60"/>
  <c r="F13" i="60"/>
  <c r="F12" i="60"/>
  <c r="F11" i="60"/>
  <c r="F56" i="59"/>
  <c r="F55" i="59"/>
  <c r="F54" i="59"/>
  <c r="F47" i="59"/>
  <c r="F46" i="59"/>
  <c r="F44" i="59"/>
  <c r="F43" i="59"/>
  <c r="F41" i="59"/>
  <c r="F40" i="59"/>
  <c r="F30" i="59"/>
  <c r="F29" i="59"/>
  <c r="F31" i="59" s="1"/>
  <c r="D330" i="115" s="1"/>
  <c r="F21" i="59"/>
  <c r="F22" i="59" s="1"/>
  <c r="D329" i="115" s="1"/>
  <c r="F20" i="59"/>
  <c r="F13" i="59"/>
  <c r="F12" i="59"/>
  <c r="F11" i="59"/>
  <c r="F14" i="59" s="1"/>
  <c r="D328" i="115" s="1"/>
  <c r="F56" i="58"/>
  <c r="F55" i="58"/>
  <c r="F54" i="58"/>
  <c r="F47" i="58"/>
  <c r="F46" i="58"/>
  <c r="F44" i="58"/>
  <c r="F43" i="58"/>
  <c r="F41" i="58"/>
  <c r="F40" i="58"/>
  <c r="F30" i="58"/>
  <c r="F31" i="58" s="1"/>
  <c r="F29" i="58"/>
  <c r="F21" i="58"/>
  <c r="F20" i="58"/>
  <c r="F13" i="58"/>
  <c r="F12" i="58"/>
  <c r="F11" i="58"/>
  <c r="F56" i="57"/>
  <c r="F55" i="57"/>
  <c r="F54" i="57"/>
  <c r="F47" i="57"/>
  <c r="F46" i="57"/>
  <c r="F44" i="57"/>
  <c r="F43" i="57"/>
  <c r="F41" i="57"/>
  <c r="F40" i="57"/>
  <c r="F30" i="57"/>
  <c r="F31" i="57" s="1"/>
  <c r="F29" i="57"/>
  <c r="F21" i="57"/>
  <c r="F22" i="57" s="1"/>
  <c r="D369" i="115" s="1"/>
  <c r="F20" i="57"/>
  <c r="F13" i="57"/>
  <c r="F12" i="57"/>
  <c r="F11" i="57"/>
  <c r="F14" i="57" s="1"/>
  <c r="D368" i="115" s="1"/>
  <c r="D370" i="115" s="1"/>
  <c r="D31" i="114" l="1"/>
  <c r="D32" i="114" s="1"/>
  <c r="D34" i="114" s="1"/>
  <c r="D44" i="114"/>
  <c r="D45" i="114" s="1"/>
  <c r="D47" i="114" s="1"/>
  <c r="F48" i="60"/>
  <c r="D320" i="115" s="1"/>
  <c r="F22" i="69"/>
  <c r="D516" i="115" s="1"/>
  <c r="D572" i="115"/>
  <c r="F22" i="78"/>
  <c r="D638" i="115" s="1"/>
  <c r="D222" i="114"/>
  <c r="D229" i="114" s="1"/>
  <c r="D135" i="114"/>
  <c r="D136" i="114" s="1"/>
  <c r="D138" i="114" s="1"/>
  <c r="D148" i="114"/>
  <c r="D149" i="114" s="1"/>
  <c r="D151" i="114" s="1"/>
  <c r="D372" i="114"/>
  <c r="F22" i="70"/>
  <c r="D530" i="115" s="1"/>
  <c r="F22" i="58"/>
  <c r="D382" i="115" s="1"/>
  <c r="F31" i="70"/>
  <c r="D531" i="115" s="1"/>
  <c r="F38" i="76"/>
  <c r="D615" i="115" s="1"/>
  <c r="D216" i="114"/>
  <c r="D86" i="114"/>
  <c r="D383" i="114"/>
  <c r="D385" i="114" s="1"/>
  <c r="F22" i="62"/>
  <c r="D276" i="115" s="1"/>
  <c r="F31" i="74"/>
  <c r="D585" i="115" s="1"/>
  <c r="F57" i="70"/>
  <c r="D536" i="115" s="1"/>
  <c r="F44" i="73"/>
  <c r="D575" i="115" s="1"/>
  <c r="F22" i="77"/>
  <c r="D624" i="115" s="1"/>
  <c r="F31" i="78"/>
  <c r="D639" i="115" s="1"/>
  <c r="F48" i="81"/>
  <c r="D603" i="115" s="1"/>
  <c r="D261" i="114"/>
  <c r="D268" i="114" s="1"/>
  <c r="D214" i="114"/>
  <c r="D279" i="114"/>
  <c r="D281" i="114" s="1"/>
  <c r="D359" i="114"/>
  <c r="F57" i="58"/>
  <c r="D387" i="115" s="1"/>
  <c r="F14" i="61"/>
  <c r="D261" i="115" s="1"/>
  <c r="F31" i="61"/>
  <c r="D263" i="115" s="1"/>
  <c r="F51" i="64"/>
  <c r="D149" i="115" s="1"/>
  <c r="D151" i="115" s="1"/>
  <c r="F14" i="66"/>
  <c r="D475" i="115" s="1"/>
  <c r="F47" i="72"/>
  <c r="D562" i="115" s="1"/>
  <c r="F14" i="76"/>
  <c r="D610" i="115" s="1"/>
  <c r="D612" i="115" s="1"/>
  <c r="F57" i="78"/>
  <c r="D644" i="115" s="1"/>
  <c r="F38" i="82"/>
  <c r="D656" i="115" s="1"/>
  <c r="D658" i="115" s="1"/>
  <c r="D660" i="115" s="1"/>
  <c r="D203" i="114"/>
  <c r="D123" i="114"/>
  <c r="D125" i="114" s="1"/>
  <c r="D331" i="115"/>
  <c r="F57" i="59"/>
  <c r="D335" i="115" s="1"/>
  <c r="F48" i="59"/>
  <c r="D334" i="115" s="1"/>
  <c r="F47" i="82"/>
  <c r="D657" i="115" s="1"/>
  <c r="F14" i="78"/>
  <c r="D637" i="115" s="1"/>
  <c r="D640" i="115" s="1"/>
  <c r="F48" i="78"/>
  <c r="D643" i="115" s="1"/>
  <c r="F14" i="77"/>
  <c r="D623" i="115" s="1"/>
  <c r="F48" i="77"/>
  <c r="D629" i="115" s="1"/>
  <c r="D631" i="115" s="1"/>
  <c r="F47" i="76"/>
  <c r="D616" i="115" s="1"/>
  <c r="F14" i="81"/>
  <c r="D597" i="115" s="1"/>
  <c r="D599" i="115" s="1"/>
  <c r="F39" i="81"/>
  <c r="D602" i="115" s="1"/>
  <c r="D604" i="115" s="1"/>
  <c r="F22" i="74"/>
  <c r="D584" i="115" s="1"/>
  <c r="F14" i="74"/>
  <c r="D583" i="115" s="1"/>
  <c r="D586" i="115" s="1"/>
  <c r="F48" i="74"/>
  <c r="D589" i="115" s="1"/>
  <c r="D591" i="115" s="1"/>
  <c r="F53" i="73"/>
  <c r="D576" i="115" s="1"/>
  <c r="F38" i="72"/>
  <c r="D561" i="115" s="1"/>
  <c r="D563" i="115" s="1"/>
  <c r="D565" i="115" s="1"/>
  <c r="F14" i="80"/>
  <c r="D543" i="115" s="1"/>
  <c r="D545" i="115" s="1"/>
  <c r="F38" i="80"/>
  <c r="D548" i="115" s="1"/>
  <c r="D550" i="115" s="1"/>
  <c r="F14" i="70"/>
  <c r="D529" i="115" s="1"/>
  <c r="F48" i="70"/>
  <c r="D535" i="115" s="1"/>
  <c r="D537" i="115" s="1"/>
  <c r="F14" i="69"/>
  <c r="D515" i="115" s="1"/>
  <c r="D518" i="115" s="1"/>
  <c r="F48" i="69"/>
  <c r="D521" i="115" s="1"/>
  <c r="D523" i="115" s="1"/>
  <c r="F38" i="68"/>
  <c r="D507" i="115" s="1"/>
  <c r="F14" i="68"/>
  <c r="D502" i="115" s="1"/>
  <c r="D504" i="115" s="1"/>
  <c r="F47" i="68"/>
  <c r="D508" i="115" s="1"/>
  <c r="F22" i="66"/>
  <c r="D476" i="115" s="1"/>
  <c r="F48" i="66"/>
  <c r="D481" i="115" s="1"/>
  <c r="D483" i="115" s="1"/>
  <c r="F57" i="66"/>
  <c r="D482" i="115" s="1"/>
  <c r="F14" i="58"/>
  <c r="D381" i="115" s="1"/>
  <c r="D383" i="115" s="1"/>
  <c r="F48" i="58"/>
  <c r="D386" i="115" s="1"/>
  <c r="D388" i="115" s="1"/>
  <c r="F48" i="57"/>
  <c r="D373" i="115" s="1"/>
  <c r="F57" i="57"/>
  <c r="D374" i="115" s="1"/>
  <c r="F14" i="60"/>
  <c r="D315" i="115" s="1"/>
  <c r="D317" i="115" s="1"/>
  <c r="F57" i="60"/>
  <c r="D321" i="115" s="1"/>
  <c r="F14" i="62"/>
  <c r="D275" i="115" s="1"/>
  <c r="D278" i="115" s="1"/>
  <c r="F48" i="62"/>
  <c r="D281" i="115" s="1"/>
  <c r="F57" i="62"/>
  <c r="D282" i="115" s="1"/>
  <c r="F48" i="61"/>
  <c r="D267" i="115" s="1"/>
  <c r="D269" i="115" s="1"/>
  <c r="F22" i="61"/>
  <c r="D262" i="115" s="1"/>
  <c r="F22" i="64"/>
  <c r="D144" i="115" s="1"/>
  <c r="D146" i="115" s="1"/>
  <c r="D153" i="115" s="1"/>
  <c r="F22" i="63"/>
  <c r="D91" i="115" s="1"/>
  <c r="F14" i="63"/>
  <c r="D90" i="115" s="1"/>
  <c r="D93" i="115" s="1"/>
  <c r="F50" i="63"/>
  <c r="D96" i="115" s="1"/>
  <c r="F60" i="63"/>
  <c r="D97" i="115" s="1"/>
  <c r="F56" i="56"/>
  <c r="F55" i="56"/>
  <c r="F54" i="56"/>
  <c r="F47" i="56"/>
  <c r="F46" i="56"/>
  <c r="F44" i="56"/>
  <c r="F43" i="56"/>
  <c r="F41" i="56"/>
  <c r="F40" i="56"/>
  <c r="F30" i="56"/>
  <c r="F29" i="56"/>
  <c r="F31" i="56"/>
  <c r="D463" i="115" s="1"/>
  <c r="F21" i="56"/>
  <c r="F22" i="56" s="1"/>
  <c r="D462" i="115" s="1"/>
  <c r="F20" i="56"/>
  <c r="F13" i="56"/>
  <c r="F12" i="56"/>
  <c r="F11" i="56"/>
  <c r="F46" i="55"/>
  <c r="F44" i="55"/>
  <c r="F47" i="55" s="1"/>
  <c r="D495" i="115" s="1"/>
  <c r="F37" i="55"/>
  <c r="F36" i="55"/>
  <c r="F31" i="55"/>
  <c r="F30" i="55"/>
  <c r="F20" i="55"/>
  <c r="F21" i="55" s="1"/>
  <c r="D490" i="115" s="1"/>
  <c r="F13" i="55"/>
  <c r="F12" i="55"/>
  <c r="F11" i="55"/>
  <c r="F46" i="54"/>
  <c r="F45" i="54"/>
  <c r="F44" i="54"/>
  <c r="F37" i="54"/>
  <c r="F36" i="54"/>
  <c r="F34" i="54"/>
  <c r="F33" i="54"/>
  <c r="F31" i="54"/>
  <c r="F30" i="54"/>
  <c r="F20" i="54"/>
  <c r="F21" i="54" s="1"/>
  <c r="D449" i="115" s="1"/>
  <c r="F13" i="54"/>
  <c r="F12" i="54"/>
  <c r="F11" i="54"/>
  <c r="D401" i="114" l="1"/>
  <c r="D30" i="6" s="1"/>
  <c r="D98" i="115"/>
  <c r="D375" i="115"/>
  <c r="D377" i="115" s="1"/>
  <c r="D532" i="115"/>
  <c r="D539" i="115" s="1"/>
  <c r="D593" i="115"/>
  <c r="D626" i="115"/>
  <c r="D633" i="115" s="1"/>
  <c r="D619" i="115"/>
  <c r="D617" i="115"/>
  <c r="D322" i="115"/>
  <c r="D577" i="115"/>
  <c r="D579" i="115" s="1"/>
  <c r="D100" i="115"/>
  <c r="D283" i="115"/>
  <c r="D645" i="115"/>
  <c r="D324" i="115"/>
  <c r="D264" i="115"/>
  <c r="D271" i="115" s="1"/>
  <c r="D285" i="115"/>
  <c r="D390" i="115"/>
  <c r="D509" i="115"/>
  <c r="D511" i="115" s="1"/>
  <c r="D552" i="115"/>
  <c r="D647" i="115"/>
  <c r="D478" i="115"/>
  <c r="D485" i="115" s="1"/>
  <c r="D525" i="115"/>
  <c r="D606" i="115"/>
  <c r="D336" i="115"/>
  <c r="D338" i="115"/>
  <c r="F38" i="55"/>
  <c r="D494" i="115" s="1"/>
  <c r="D496" i="115" s="1"/>
  <c r="F14" i="56"/>
  <c r="D461" i="115" s="1"/>
  <c r="D464" i="115" s="1"/>
  <c r="D471" i="115" s="1"/>
  <c r="F48" i="56"/>
  <c r="D467" i="115" s="1"/>
  <c r="D469" i="115" s="1"/>
  <c r="F57" i="56"/>
  <c r="D468" i="115" s="1"/>
  <c r="F14" i="55"/>
  <c r="D489" i="115" s="1"/>
  <c r="D491" i="115" s="1"/>
  <c r="F47" i="54"/>
  <c r="D454" i="115" s="1"/>
  <c r="F38" i="54"/>
  <c r="D453" i="115" s="1"/>
  <c r="D455" i="115" s="1"/>
  <c r="F14" i="54"/>
  <c r="D448" i="115" s="1"/>
  <c r="D450" i="115" s="1"/>
  <c r="D457" i="115" s="1"/>
  <c r="D498" i="115" l="1"/>
  <c r="F56" i="52"/>
  <c r="F55" i="52"/>
  <c r="F54" i="52"/>
  <c r="F57" i="52" s="1"/>
  <c r="D441" i="115" s="1"/>
  <c r="F47" i="52"/>
  <c r="F46" i="52"/>
  <c r="F44" i="52"/>
  <c r="F43" i="52"/>
  <c r="F41" i="52"/>
  <c r="F40" i="52"/>
  <c r="F30" i="52"/>
  <c r="F29" i="52"/>
  <c r="F31" i="52" s="1"/>
  <c r="D436" i="115" s="1"/>
  <c r="F21" i="52"/>
  <c r="F20" i="52"/>
  <c r="F13" i="52"/>
  <c r="F12" i="52"/>
  <c r="F11" i="52"/>
  <c r="F46" i="51"/>
  <c r="F45" i="51"/>
  <c r="F44" i="51"/>
  <c r="F37" i="51"/>
  <c r="F36" i="51"/>
  <c r="F34" i="51"/>
  <c r="F33" i="51"/>
  <c r="F31" i="51"/>
  <c r="F30" i="51"/>
  <c r="F20" i="51"/>
  <c r="F21" i="51" s="1"/>
  <c r="D408" i="115" s="1"/>
  <c r="F13" i="51"/>
  <c r="F12" i="51"/>
  <c r="F11" i="51"/>
  <c r="F43" i="50"/>
  <c r="F42" i="50"/>
  <c r="F35" i="50"/>
  <c r="F34" i="50"/>
  <c r="F32" i="50"/>
  <c r="F31" i="50"/>
  <c r="F21" i="50"/>
  <c r="F20" i="50"/>
  <c r="F22" i="50" s="1"/>
  <c r="D395" i="115" s="1"/>
  <c r="F13" i="50"/>
  <c r="F12" i="50"/>
  <c r="F11" i="50"/>
  <c r="F46" i="47"/>
  <c r="F45" i="47"/>
  <c r="F44" i="47"/>
  <c r="F37" i="47"/>
  <c r="F36" i="47"/>
  <c r="F34" i="47"/>
  <c r="F33" i="47"/>
  <c r="F31" i="47"/>
  <c r="F30" i="47"/>
  <c r="F20" i="47"/>
  <c r="F21" i="47" s="1"/>
  <c r="D356" i="115" s="1"/>
  <c r="F13" i="47"/>
  <c r="F12" i="47"/>
  <c r="F11" i="47"/>
  <c r="F43" i="46"/>
  <c r="F42" i="46"/>
  <c r="F44" i="46" s="1"/>
  <c r="D348" i="115" s="1"/>
  <c r="F35" i="46"/>
  <c r="F34" i="46"/>
  <c r="F32" i="46"/>
  <c r="F31" i="46"/>
  <c r="F36" i="46" s="1"/>
  <c r="D347" i="115" s="1"/>
  <c r="D349" i="115" s="1"/>
  <c r="F21" i="46"/>
  <c r="F20" i="46"/>
  <c r="F22" i="46" s="1"/>
  <c r="D343" i="115" s="1"/>
  <c r="F13" i="46"/>
  <c r="F12" i="46"/>
  <c r="F14" i="46" s="1"/>
  <c r="D342" i="115" s="1"/>
  <c r="D344" i="115" s="1"/>
  <c r="F11" i="46"/>
  <c r="F46" i="43"/>
  <c r="F45" i="43"/>
  <c r="F44" i="43"/>
  <c r="F37" i="43"/>
  <c r="F36" i="43"/>
  <c r="F34" i="43"/>
  <c r="F33" i="43"/>
  <c r="F31" i="43"/>
  <c r="F30" i="43"/>
  <c r="F20" i="43"/>
  <c r="F21" i="43" s="1"/>
  <c r="D303" i="115" s="1"/>
  <c r="F13" i="43"/>
  <c r="F12" i="43"/>
  <c r="F11" i="43"/>
  <c r="F43" i="42"/>
  <c r="F42" i="42"/>
  <c r="F35" i="42"/>
  <c r="F34" i="42"/>
  <c r="F32" i="42"/>
  <c r="F31" i="42"/>
  <c r="F36" i="42" s="1"/>
  <c r="D294" i="115" s="1"/>
  <c r="F21" i="42"/>
  <c r="F20" i="42"/>
  <c r="F22" i="42" s="1"/>
  <c r="D290" i="115" s="1"/>
  <c r="F13" i="42"/>
  <c r="F12" i="42"/>
  <c r="F11" i="42"/>
  <c r="F56" i="39"/>
  <c r="F55" i="39"/>
  <c r="F54" i="39"/>
  <c r="F47" i="39"/>
  <c r="F46" i="39"/>
  <c r="F44" i="39"/>
  <c r="F43" i="39"/>
  <c r="F41" i="39"/>
  <c r="F40" i="39"/>
  <c r="F30" i="39"/>
  <c r="F29" i="39"/>
  <c r="F21" i="39"/>
  <c r="F20" i="39"/>
  <c r="F13" i="39"/>
  <c r="F12" i="39"/>
  <c r="F11" i="39"/>
  <c r="F46" i="38"/>
  <c r="F45" i="38"/>
  <c r="F44" i="38"/>
  <c r="F37" i="38"/>
  <c r="F36" i="38"/>
  <c r="F34" i="38"/>
  <c r="F33" i="38"/>
  <c r="F31" i="38"/>
  <c r="F30" i="38"/>
  <c r="F20" i="38"/>
  <c r="F21" i="38" s="1"/>
  <c r="D249" i="115" s="1"/>
  <c r="F13" i="38"/>
  <c r="F12" i="38"/>
  <c r="F11" i="38"/>
  <c r="F14" i="38" s="1"/>
  <c r="D248" i="115" s="1"/>
  <c r="F43" i="37"/>
  <c r="F42" i="37"/>
  <c r="F44" i="37" s="1"/>
  <c r="D241" i="115" s="1"/>
  <c r="F35" i="37"/>
  <c r="F34" i="37"/>
  <c r="F32" i="37"/>
  <c r="F31" i="37"/>
  <c r="F36" i="37" s="1"/>
  <c r="D240" i="115" s="1"/>
  <c r="F21" i="37"/>
  <c r="F20" i="37"/>
  <c r="F22" i="37" s="1"/>
  <c r="D236" i="115" s="1"/>
  <c r="F13" i="37"/>
  <c r="F12" i="37"/>
  <c r="F11" i="37"/>
  <c r="F46" i="36"/>
  <c r="F45" i="36"/>
  <c r="F44" i="36"/>
  <c r="F37" i="36"/>
  <c r="F36" i="36"/>
  <c r="F34" i="36"/>
  <c r="F33" i="36"/>
  <c r="F31" i="36"/>
  <c r="F30" i="36"/>
  <c r="F38" i="36" s="1"/>
  <c r="D227" i="115" s="1"/>
  <c r="F20" i="36"/>
  <c r="F21" i="36" s="1"/>
  <c r="D223" i="115" s="1"/>
  <c r="F13" i="36"/>
  <c r="F12" i="36"/>
  <c r="F11" i="36"/>
  <c r="F14" i="36" s="1"/>
  <c r="D222" i="115" s="1"/>
  <c r="D224" i="115" s="1"/>
  <c r="F43" i="35"/>
  <c r="F42" i="35"/>
  <c r="F44" i="35" s="1"/>
  <c r="D215" i="115" s="1"/>
  <c r="F35" i="35"/>
  <c r="F34" i="35"/>
  <c r="F32" i="35"/>
  <c r="F31" i="35"/>
  <c r="F21" i="35"/>
  <c r="F20" i="35"/>
  <c r="F13" i="35"/>
  <c r="F12" i="35"/>
  <c r="F11" i="35"/>
  <c r="F52" i="34"/>
  <c r="F51" i="34"/>
  <c r="F50" i="34"/>
  <c r="F49" i="34"/>
  <c r="F42" i="34"/>
  <c r="F41" i="34"/>
  <c r="F39" i="34"/>
  <c r="F38" i="34"/>
  <c r="F36" i="34"/>
  <c r="F35" i="34"/>
  <c r="F34" i="34"/>
  <c r="F32" i="34"/>
  <c r="F31" i="34"/>
  <c r="F21" i="34"/>
  <c r="F20" i="34"/>
  <c r="F13" i="34"/>
  <c r="F12" i="34"/>
  <c r="F11" i="34"/>
  <c r="F52" i="32"/>
  <c r="F51" i="32"/>
  <c r="F50" i="32"/>
  <c r="F49" i="32"/>
  <c r="F42" i="32"/>
  <c r="F41" i="32"/>
  <c r="F39" i="32"/>
  <c r="F38" i="32"/>
  <c r="F36" i="32"/>
  <c r="F35" i="32"/>
  <c r="F34" i="32"/>
  <c r="F32" i="32"/>
  <c r="F31" i="32"/>
  <c r="F21" i="32"/>
  <c r="F20" i="32"/>
  <c r="F22" i="32" s="1"/>
  <c r="D184" i="115" s="1"/>
  <c r="F13" i="32"/>
  <c r="F14" i="32" s="1"/>
  <c r="D183" i="115" s="1"/>
  <c r="F12" i="32"/>
  <c r="F11" i="32"/>
  <c r="F52" i="31"/>
  <c r="F51" i="31"/>
  <c r="F50" i="31"/>
  <c r="F49" i="31"/>
  <c r="F42" i="31"/>
  <c r="F41" i="31"/>
  <c r="F39" i="31"/>
  <c r="F38" i="31"/>
  <c r="F36" i="31"/>
  <c r="F35" i="31"/>
  <c r="F34" i="31"/>
  <c r="F32" i="31"/>
  <c r="F31" i="31"/>
  <c r="F21" i="31"/>
  <c r="F20" i="31"/>
  <c r="F13" i="31"/>
  <c r="F12" i="31"/>
  <c r="F11" i="31"/>
  <c r="F53" i="30"/>
  <c r="F52" i="30"/>
  <c r="F51" i="30"/>
  <c r="F50" i="30"/>
  <c r="F43" i="30"/>
  <c r="F42" i="30"/>
  <c r="F40" i="30"/>
  <c r="F39" i="30"/>
  <c r="F37" i="30"/>
  <c r="F36" i="30"/>
  <c r="F35" i="30"/>
  <c r="F33" i="30"/>
  <c r="F32" i="30"/>
  <c r="F21" i="30"/>
  <c r="F20" i="30"/>
  <c r="F22" i="30" s="1"/>
  <c r="D158" i="115" s="1"/>
  <c r="F13" i="30"/>
  <c r="F12" i="30"/>
  <c r="F11" i="30"/>
  <c r="F43" i="28"/>
  <c r="F42" i="28"/>
  <c r="F35" i="28"/>
  <c r="F34" i="28"/>
  <c r="F32" i="28"/>
  <c r="F31" i="28"/>
  <c r="F21" i="28"/>
  <c r="F20" i="28"/>
  <c r="F22" i="28" s="1"/>
  <c r="D131" i="115" s="1"/>
  <c r="F13" i="28"/>
  <c r="F12" i="28"/>
  <c r="F11" i="28"/>
  <c r="F52" i="27"/>
  <c r="F51" i="27"/>
  <c r="F50" i="27"/>
  <c r="F49" i="27"/>
  <c r="F53" i="27" s="1"/>
  <c r="D123" i="115" s="1"/>
  <c r="F42" i="27"/>
  <c r="F41" i="27"/>
  <c r="F39" i="27"/>
  <c r="F38" i="27"/>
  <c r="F36" i="27"/>
  <c r="F35" i="27"/>
  <c r="F34" i="27"/>
  <c r="F32" i="27"/>
  <c r="F31" i="27"/>
  <c r="F21" i="27"/>
  <c r="F20" i="27"/>
  <c r="F13" i="27"/>
  <c r="F12" i="27"/>
  <c r="F11" i="27"/>
  <c r="F52" i="26"/>
  <c r="F51" i="26"/>
  <c r="F50" i="26"/>
  <c r="F49" i="26"/>
  <c r="F42" i="26"/>
  <c r="F41" i="26"/>
  <c r="F39" i="26"/>
  <c r="F38" i="26"/>
  <c r="F36" i="26"/>
  <c r="F35" i="26"/>
  <c r="F34" i="26"/>
  <c r="F32" i="26"/>
  <c r="F31" i="26"/>
  <c r="F21" i="26"/>
  <c r="F20" i="26"/>
  <c r="F22" i="26" s="1"/>
  <c r="D105" i="115" s="1"/>
  <c r="F13" i="26"/>
  <c r="F12" i="26"/>
  <c r="F11" i="26"/>
  <c r="F53" i="23"/>
  <c r="F52" i="23"/>
  <c r="F51" i="23"/>
  <c r="F50" i="23"/>
  <c r="F54" i="23" s="1"/>
  <c r="D83" i="115" s="1"/>
  <c r="F43" i="23"/>
  <c r="F42" i="23"/>
  <c r="F40" i="23"/>
  <c r="F39" i="23"/>
  <c r="F37" i="23"/>
  <c r="F36" i="23"/>
  <c r="F35" i="23"/>
  <c r="F33" i="23"/>
  <c r="F32" i="23"/>
  <c r="F21" i="23"/>
  <c r="F20" i="23"/>
  <c r="F22" i="23" s="1"/>
  <c r="D78" i="115" s="1"/>
  <c r="F13" i="23"/>
  <c r="F12" i="23"/>
  <c r="F11" i="23"/>
  <c r="F44" i="28" l="1"/>
  <c r="D136" i="115" s="1"/>
  <c r="F22" i="34"/>
  <c r="D197" i="115" s="1"/>
  <c r="F22" i="27"/>
  <c r="D118" i="115" s="1"/>
  <c r="D242" i="115"/>
  <c r="D351" i="115"/>
  <c r="F43" i="26"/>
  <c r="D109" i="115" s="1"/>
  <c r="F43" i="27"/>
  <c r="D122" i="115" s="1"/>
  <c r="D124" i="115" s="1"/>
  <c r="F36" i="28"/>
  <c r="D135" i="115" s="1"/>
  <c r="D137" i="115" s="1"/>
  <c r="F14" i="31"/>
  <c r="D170" i="115" s="1"/>
  <c r="F14" i="23"/>
  <c r="D77" i="115" s="1"/>
  <c r="D79" i="115" s="1"/>
  <c r="F44" i="23"/>
  <c r="D82" i="115" s="1"/>
  <c r="D84" i="115" s="1"/>
  <c r="F14" i="34"/>
  <c r="D196" i="115" s="1"/>
  <c r="D198" i="115" s="1"/>
  <c r="F47" i="43"/>
  <c r="D308" i="115" s="1"/>
  <c r="F47" i="47"/>
  <c r="D361" i="115" s="1"/>
  <c r="F47" i="51"/>
  <c r="D413" i="115" s="1"/>
  <c r="F14" i="30"/>
  <c r="D157" i="115" s="1"/>
  <c r="D159" i="115" s="1"/>
  <c r="D185" i="115"/>
  <c r="F53" i="32"/>
  <c r="D189" i="115" s="1"/>
  <c r="F14" i="37"/>
  <c r="D235" i="115" s="1"/>
  <c r="D237" i="115" s="1"/>
  <c r="D244" i="115" s="1"/>
  <c r="F44" i="50"/>
  <c r="D400" i="115" s="1"/>
  <c r="D250" i="115"/>
  <c r="F38" i="38"/>
  <c r="D253" i="115" s="1"/>
  <c r="F47" i="38"/>
  <c r="D254" i="115" s="1"/>
  <c r="F14" i="52"/>
  <c r="D434" i="115" s="1"/>
  <c r="F22" i="52"/>
  <c r="D435" i="115" s="1"/>
  <c r="F48" i="52"/>
  <c r="D440" i="115" s="1"/>
  <c r="D442" i="115" s="1"/>
  <c r="F14" i="51"/>
  <c r="D407" i="115" s="1"/>
  <c r="D409" i="115" s="1"/>
  <c r="F38" i="51"/>
  <c r="D412" i="115" s="1"/>
  <c r="F14" i="50"/>
  <c r="D394" i="115" s="1"/>
  <c r="D396" i="115" s="1"/>
  <c r="F36" i="50"/>
  <c r="D399" i="115" s="1"/>
  <c r="F14" i="47"/>
  <c r="D355" i="115" s="1"/>
  <c r="D357" i="115" s="1"/>
  <c r="F38" i="47"/>
  <c r="D360" i="115" s="1"/>
  <c r="D362" i="115" s="1"/>
  <c r="F14" i="43"/>
  <c r="D302" i="115" s="1"/>
  <c r="D304" i="115" s="1"/>
  <c r="F38" i="43"/>
  <c r="D307" i="115" s="1"/>
  <c r="F14" i="42"/>
  <c r="D289" i="115" s="1"/>
  <c r="D291" i="115" s="1"/>
  <c r="F44" i="42"/>
  <c r="D295" i="115" s="1"/>
  <c r="D296" i="115" s="1"/>
  <c r="D298" i="115" s="1"/>
  <c r="F14" i="35"/>
  <c r="D209" i="115" s="1"/>
  <c r="F22" i="35"/>
  <c r="D210" i="115" s="1"/>
  <c r="F43" i="34"/>
  <c r="D201" i="115" s="1"/>
  <c r="D203" i="115" s="1"/>
  <c r="F53" i="34"/>
  <c r="D202" i="115" s="1"/>
  <c r="F43" i="32"/>
  <c r="D188" i="115" s="1"/>
  <c r="D190" i="115" s="1"/>
  <c r="F43" i="31"/>
  <c r="D175" i="115" s="1"/>
  <c r="F53" i="31"/>
  <c r="D176" i="115" s="1"/>
  <c r="F22" i="31"/>
  <c r="D171" i="115" s="1"/>
  <c r="F44" i="30"/>
  <c r="D162" i="115" s="1"/>
  <c r="D164" i="115" s="1"/>
  <c r="F54" i="30"/>
  <c r="D163" i="115" s="1"/>
  <c r="F14" i="28"/>
  <c r="D130" i="115" s="1"/>
  <c r="D132" i="115" s="1"/>
  <c r="F14" i="27"/>
  <c r="D117" i="115" s="1"/>
  <c r="D119" i="115" s="1"/>
  <c r="D126" i="115" s="1"/>
  <c r="F14" i="26"/>
  <c r="D104" i="115" s="1"/>
  <c r="D106" i="115" s="1"/>
  <c r="F53" i="26"/>
  <c r="D110" i="115" s="1"/>
  <c r="F57" i="39"/>
  <c r="D427" i="115" s="1"/>
  <c r="F48" i="39"/>
  <c r="D426" i="115" s="1"/>
  <c r="F22" i="39"/>
  <c r="D421" i="115" s="1"/>
  <c r="F14" i="39"/>
  <c r="D420" i="115" s="1"/>
  <c r="F31" i="39"/>
  <c r="D422" i="115" s="1"/>
  <c r="F47" i="36"/>
  <c r="D228" i="115" s="1"/>
  <c r="D229" i="115" s="1"/>
  <c r="D231" i="115" s="1"/>
  <c r="F36" i="35"/>
  <c r="D214" i="115" s="1"/>
  <c r="D216" i="115" s="1"/>
  <c r="D172" i="115" l="1"/>
  <c r="D364" i="115"/>
  <c r="D177" i="115"/>
  <c r="D401" i="115"/>
  <c r="D403" i="115" s="1"/>
  <c r="D437" i="115"/>
  <c r="D444" i="115" s="1"/>
  <c r="D211" i="115"/>
  <c r="D218" i="115" s="1"/>
  <c r="D139" i="115"/>
  <c r="D205" i="115"/>
  <c r="D111" i="115"/>
  <c r="D423" i="115"/>
  <c r="D428" i="115"/>
  <c r="D309" i="115"/>
  <c r="D414" i="115"/>
  <c r="D192" i="115"/>
  <c r="D113" i="115"/>
  <c r="D311" i="115"/>
  <c r="D416" i="115"/>
  <c r="D166" i="115"/>
  <c r="D86" i="115"/>
  <c r="D255" i="115"/>
  <c r="D257" i="115" s="1"/>
  <c r="F52" i="18"/>
  <c r="F51" i="18"/>
  <c r="F50" i="18"/>
  <c r="F49" i="18"/>
  <c r="F42" i="18"/>
  <c r="F41" i="18"/>
  <c r="F39" i="18"/>
  <c r="F38" i="18"/>
  <c r="F36" i="18"/>
  <c r="F35" i="18"/>
  <c r="F34" i="18"/>
  <c r="F32" i="18"/>
  <c r="F31" i="18"/>
  <c r="F21" i="18"/>
  <c r="F20" i="18"/>
  <c r="F13" i="18"/>
  <c r="F12" i="18"/>
  <c r="F11" i="18"/>
  <c r="F52" i="17"/>
  <c r="F51" i="17"/>
  <c r="F50" i="17"/>
  <c r="F49" i="17"/>
  <c r="F42" i="17"/>
  <c r="F41" i="17"/>
  <c r="F39" i="17"/>
  <c r="F38" i="17"/>
  <c r="F36" i="17"/>
  <c r="F35" i="17"/>
  <c r="F34" i="17"/>
  <c r="F32" i="17"/>
  <c r="F31" i="17"/>
  <c r="F21" i="17"/>
  <c r="F20" i="17"/>
  <c r="F13" i="17"/>
  <c r="F12" i="17"/>
  <c r="D430" i="115" l="1"/>
  <c r="F53" i="18"/>
  <c r="D43" i="115" s="1"/>
  <c r="D179" i="115"/>
  <c r="F14" i="18"/>
  <c r="D37" i="115" s="1"/>
  <c r="D39" i="115" s="1"/>
  <c r="F22" i="17"/>
  <c r="D25" i="115" s="1"/>
  <c r="F14" i="17"/>
  <c r="D24" i="115" s="1"/>
  <c r="D26" i="115" s="1"/>
  <c r="D33" i="115" s="1"/>
  <c r="F43" i="18"/>
  <c r="D42" i="115" s="1"/>
  <c r="F22" i="18"/>
  <c r="D38" i="115" s="1"/>
  <c r="F53" i="17"/>
  <c r="D30" i="115" s="1"/>
  <c r="F43" i="17"/>
  <c r="D29" i="115" s="1"/>
  <c r="D31" i="115" s="1"/>
  <c r="D44" i="115" l="1"/>
  <c r="D46" i="115" s="1"/>
  <c r="F41" i="12"/>
  <c r="F30" i="12"/>
  <c r="F29" i="12"/>
  <c r="F60" i="12"/>
  <c r="F59" i="12"/>
  <c r="F58" i="12"/>
  <c r="F57" i="12"/>
  <c r="F50" i="12"/>
  <c r="F49" i="12"/>
  <c r="F47" i="12"/>
  <c r="F46" i="12"/>
  <c r="F44" i="12"/>
  <c r="F43" i="12"/>
  <c r="F40" i="12"/>
  <c r="F21" i="12"/>
  <c r="F20" i="12"/>
  <c r="F13" i="12"/>
  <c r="F12" i="12"/>
  <c r="F11" i="12"/>
  <c r="F43" i="11"/>
  <c r="F42" i="11"/>
  <c r="F35" i="11"/>
  <c r="F34" i="11"/>
  <c r="F32" i="11"/>
  <c r="F31" i="11"/>
  <c r="F21" i="11"/>
  <c r="F20" i="11"/>
  <c r="F13" i="11"/>
  <c r="F12" i="11"/>
  <c r="F11" i="11"/>
  <c r="F51" i="12" l="1"/>
  <c r="D69" i="115" s="1"/>
  <c r="F61" i="12"/>
  <c r="D70" i="115" s="1"/>
  <c r="F36" i="11"/>
  <c r="D55" i="115" s="1"/>
  <c r="F22" i="11"/>
  <c r="D51" i="115" s="1"/>
  <c r="F44" i="11"/>
  <c r="D56" i="115" s="1"/>
  <c r="F14" i="11"/>
  <c r="D50" i="115" s="1"/>
  <c r="F14" i="12"/>
  <c r="D63" i="115" s="1"/>
  <c r="F31" i="12"/>
  <c r="D65" i="115" s="1"/>
  <c r="F22" i="12"/>
  <c r="D64" i="115" s="1"/>
  <c r="D57" i="115" l="1"/>
  <c r="D71" i="115"/>
  <c r="D66" i="115"/>
  <c r="D52" i="115"/>
  <c r="D59" i="115" s="1"/>
  <c r="D73" i="115" l="1"/>
  <c r="D663" i="115"/>
  <c r="D31" i="6" l="1"/>
  <c r="D33" i="6" s="1"/>
  <c r="D34" i="6" s="1"/>
  <c r="C14" i="6" s="1"/>
  <c r="D2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 Lukač</author>
  </authors>
  <commentList>
    <comment ref="C6" authorId="0" shapeId="0" xr:uid="{34C695A1-1F72-4A22-A7C5-89B2DC50686D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7" authorId="0" shapeId="0" xr:uid="{57943D09-812B-47B7-9E4A-6806755CAD14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1" authorId="0" shapeId="0" xr:uid="{990E78C8-077E-418A-8715-ED5F1A5F485E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2" authorId="0" shapeId="0" xr:uid="{8BC239E7-6A32-4373-BF0F-AFCB637529CB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3" authorId="0" shapeId="0" xr:uid="{3ED23EF9-3788-4A0A-8106-8F9792F950EC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4" authorId="0" shapeId="0" xr:uid="{1D86D66A-43C8-40AC-B9BB-2FDFBB661C2C}">
      <text>
        <r>
          <rPr>
            <b/>
            <sz val="9"/>
            <color indexed="81"/>
            <rFont val="Tahoma"/>
            <family val="2"/>
            <charset val="238"/>
          </rPr>
          <t>Samodejna povezava s seštevkom v skupni rekapitulaciji !</t>
        </r>
      </text>
    </comment>
  </commentList>
</comments>
</file>

<file path=xl/sharedStrings.xml><?xml version="1.0" encoding="utf-8"?>
<sst xmlns="http://schemas.openxmlformats.org/spreadsheetml/2006/main" count="7262" uniqueCount="305">
  <si>
    <t>Skupaj z upoštevanjem popusta brez DDV:</t>
  </si>
  <si>
    <t>Skupaj A.+B. (brez DDV):</t>
  </si>
  <si>
    <t>OBRTNIŠKA DELA SKUPAJ:</t>
  </si>
  <si>
    <t>SLIKOPLESKARSKA DELA</t>
  </si>
  <si>
    <t>B.2.</t>
  </si>
  <si>
    <t>STAVBNO POHIŠTVO</t>
  </si>
  <si>
    <t>B.1.</t>
  </si>
  <si>
    <t>OBRTNIŠKA DELA</t>
  </si>
  <si>
    <t>B.</t>
  </si>
  <si>
    <t>GRADBENA DELA SKUPAJ:</t>
  </si>
  <si>
    <t>ZIDARSKA DELA</t>
  </si>
  <si>
    <t>A.3.</t>
  </si>
  <si>
    <t>RUŠITVENA DELA</t>
  </si>
  <si>
    <t>A.2.</t>
  </si>
  <si>
    <t>PRIPRAVLJALNA DELA</t>
  </si>
  <si>
    <t>A.1.</t>
  </si>
  <si>
    <t>GRADBENA DELA</t>
  </si>
  <si>
    <t>A.</t>
  </si>
  <si>
    <t>upoštevano v enotnih cenah</t>
  </si>
  <si>
    <t>ne</t>
  </si>
  <si>
    <t>Lokacija:</t>
  </si>
  <si>
    <t>Kratek naziv naročila:</t>
  </si>
  <si>
    <t>Miklošičeva ulica 1, Celje</t>
  </si>
  <si>
    <t>Nepremičnine Celje d.o.o.</t>
  </si>
  <si>
    <t>Naročnik:</t>
  </si>
  <si>
    <t>OSNOVNI PODATKI</t>
  </si>
  <si>
    <t>Vrednost ponudbe (brez DDV):</t>
  </si>
  <si>
    <t>Datum ponudbe:</t>
  </si>
  <si>
    <t>Št. ponudbe:</t>
  </si>
  <si>
    <t>PODATKI O PONUDBI</t>
  </si>
  <si>
    <t>Naslov:</t>
  </si>
  <si>
    <t>Naziv:</t>
  </si>
  <si>
    <t>PODATKI O PONUDNIKU</t>
  </si>
  <si>
    <t>PONUDBA</t>
  </si>
  <si>
    <t>SLIKOPLESKARSKA DELA SKUPAJ:</t>
  </si>
  <si>
    <r>
      <t>m</t>
    </r>
    <r>
      <rPr>
        <vertAlign val="superscript"/>
        <sz val="11"/>
        <rFont val="Verdana"/>
        <family val="2"/>
        <charset val="238"/>
      </rPr>
      <t>1</t>
    </r>
  </si>
  <si>
    <t>špalete okrog oken O2</t>
  </si>
  <si>
    <t>špalete okrog oken O1</t>
  </si>
  <si>
    <t>3.01.</t>
  </si>
  <si>
    <t>STAVBNO POHIŠTVO SKUPAJ:</t>
  </si>
  <si>
    <t>kpl</t>
  </si>
  <si>
    <t xml:space="preserve">Notranja senčila (doplačilo k post. 1.03.):
* na severu, vzhodu, balkonih in ložah,
* notranje dvodelne alu žaluzije (RAL 9010) na vrvični pogon.
Vključno vsa pomožna in pripravljalna dela, prenosi in transporti ter drobni, pritrdilni in tesnilni material, vse za kompletno dokončan izdelek.
</t>
  </si>
  <si>
    <t>1.03.1.</t>
  </si>
  <si>
    <t>1.03.</t>
  </si>
  <si>
    <t>1.02.2.</t>
  </si>
  <si>
    <t>1.02.1.</t>
  </si>
  <si>
    <t>1.02.</t>
  </si>
  <si>
    <t xml:space="preserve">Notranja senčila (doplačilo k post. 1.01.):
* na severu, vzhodu, balkonih in ložah,
* notranje alu žaluzije (RAL 9010) na vrvični pogon.
Vključno vsa pomožna in pripravljalna dela, prenosi in transporti ter drobni, pritrdilni in tesnilni material, vse za kompletno dokončan izdelek.
</t>
  </si>
  <si>
    <t>Zunanja senčila (doplačilo k post. 1.01.):
* na jugu in zahodu (v ložah in balkonih odpadejo),
* zunanje predokenske alu rolete v temnorjavi barvi,
* tovarniško predizolirana kaseta,
* število emenetov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</si>
  <si>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1.01.1.</t>
  </si>
  <si>
    <t>1.01.</t>
  </si>
  <si>
    <t>ZIDARSKA DELA SKUPAJ:</t>
  </si>
  <si>
    <t>Zidarska obdelava prostora s toplotno izolacijo.
Obseg del:
* priprava površine: predhodno odpraševanje in vlaženje površine,
* prednamaz za boljšo sprijemnost ter (po potrebi) zidarska oz. debeloslojna izravnava (na cementni osnovi, brez vsebnosti mavca),
* ravnost in obdelava povšine mora zadoščati opisanemu namenu,
Debelina in število nanosov skladno z navodili dobavitelja ometa (ročno vgrajevanje). Vsi sloji in sestavine od istega dobavitelja.
Obračun po m'.</t>
  </si>
  <si>
    <t>2.01.</t>
  </si>
  <si>
    <t>RUŠITVENA DELA SKUPAJ:</t>
  </si>
  <si>
    <t>2.01.2.</t>
  </si>
  <si>
    <t>2.01.1.</t>
  </si>
  <si>
    <t>PRIPRAVLJALNA DELA SKUPAJ:</t>
  </si>
  <si>
    <t>Sprotno dnevno in končno čiščenje:
* vseh dostopnih poti do stanovanja, mest za začasno odlaganje gradbenih odpadkov ter začasnih deponij,
* vseh prostorov stanovanja, v katerih se izvajajo dela (razen pri praznih še neprenovljenih stanovanjih).</t>
  </si>
  <si>
    <t>Kompletna izvedba zaščite pred poškodovanjem, zamazanjem in prašenjem:
* obstoječih fasadnih površin in drugih elementov na fasadi, ki niso predmet zamenjave,
* notranjosti stanovanja, v katerem se izvajajo dela (samo parket),
* dostopnih poti do stanovanja, mest za začasno odlaganje gradbenih odpadkov ter začasnih deponij.
Po potrebi in v odvisnosti od trajanja in tehnologije izvedbe predvideti tudi večkratno namestitev in odstranitev zaščite.</t>
  </si>
  <si>
    <t>Kompletna izvedba del in organizacijskih ukrepov:
* za ureditev in organizacijo delovišča,
* za zagotavljanje varnosti in zdravja pri delu,
* za preprečitev neželenih vremenskih in podobnih vplivov v času izvedbe del,
* za preprečitev neželenega vstopa in/ali vloma tretjih oseb v stanovanje v času izvedbe del.
Obseg del in ukrepov, trajanje ter število ponovitev oceni ponudnik sam tako, da bodo ves čas izvedbe izpolnjene prej naštete zahteve.
V času izvedbe kakršnihkoli del na oknih mora izbrani ponudnik na primeren način zagotoviti, da je ob stavbi pod okni preprečeno zadrževanje in gibanje oseb in vozil (npr. z ograditvijo in označitvijo nevarnega območja).</t>
  </si>
  <si>
    <t>količina × cena</t>
  </si>
  <si>
    <t>enotna cena</t>
  </si>
  <si>
    <t>količina</t>
  </si>
  <si>
    <t>enota</t>
  </si>
  <si>
    <t>opis postavke</t>
  </si>
  <si>
    <t>poz.</t>
  </si>
  <si>
    <t>Ponudnik:</t>
  </si>
  <si>
    <t>Naziv n.:</t>
  </si>
  <si>
    <r>
      <t>Okna velikosti od 1,0 do 2,0 m</t>
    </r>
    <r>
      <rPr>
        <vertAlign val="superscript"/>
        <sz val="11"/>
        <rFont val="Verdana"/>
        <family val="2"/>
        <charset val="238"/>
      </rPr>
      <t>2</t>
    </r>
    <r>
      <rPr>
        <sz val="11"/>
        <color theme="1"/>
        <rFont val="Verdana"/>
        <family val="2"/>
        <charset val="238"/>
      </rPr>
      <t>.</t>
    </r>
  </si>
  <si>
    <r>
      <t>Okna velikosti od 2,0 do 4,0 m</t>
    </r>
    <r>
      <rPr>
        <vertAlign val="superscript"/>
        <sz val="11"/>
        <rFont val="Verdana"/>
        <family val="2"/>
        <charset val="238"/>
      </rPr>
      <t>2</t>
    </r>
    <r>
      <rPr>
        <sz val="11"/>
        <color theme="1"/>
        <rFont val="Verdana"/>
        <family val="2"/>
        <charset val="238"/>
      </rPr>
      <t>.</t>
    </r>
  </si>
  <si>
    <t>1.04.</t>
  </si>
  <si>
    <t>1.04.1.</t>
  </si>
  <si>
    <t>špalete okrog balkonskih vrat BV1</t>
  </si>
  <si>
    <t>špalete okrog oken O4</t>
  </si>
  <si>
    <r>
      <rPr>
        <u/>
        <sz val="11"/>
        <rFont val="Verdana"/>
        <family val="2"/>
        <charset val="238"/>
      </rPr>
      <t>Tesnjenje med krili in okvirji:</t>
    </r>
    <r>
      <rPr>
        <sz val="11"/>
        <color theme="1"/>
        <rFont val="Verdana"/>
        <family val="2"/>
        <charset val="238"/>
      </rPr>
      <t xml:space="preserve">
* število tesnil mora zadoščati zahtevam glede toplotne prehodnosti, zrakotesnosti, vodotesnosti in zvočne izolativnosti,
* tesnila v barvi PVC profilov.
</t>
    </r>
    <r>
      <rPr>
        <u/>
        <sz val="11"/>
        <rFont val="Verdana"/>
        <family val="2"/>
        <charset val="238"/>
      </rPr>
      <t>Tesnjenje med oknom in steno:</t>
    </r>
    <r>
      <rPr>
        <sz val="11"/>
        <color theme="1"/>
        <rFont val="Verdana"/>
        <family val="2"/>
        <charset val="238"/>
      </rPr>
      <t xml:space="preserve">
* izvedba po principu "tesnjenja v treh ravneh" (t.i. RAL montaža),
* glej splošne pogoje izvedbe naročil.
</t>
    </r>
    <r>
      <rPr>
        <sz val="11"/>
        <color theme="1"/>
        <rFont val="Verdana"/>
        <family val="2"/>
        <charset val="238"/>
      </rPr>
      <t xml:space="preserve">
Vključno vsa pomožna in pripravljalna dela, prenosi in transporti ter drobni, pritrdilni in tesnilni material, vse za kompletno dokončan izdelek.</t>
    </r>
  </si>
  <si>
    <t>Slikarsko popravilo špalet:                                                                                 
- povprečna širina notranjih špalet: cca. 17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belo barvo, vse kompletno po navodilih dobaviteljev in v skladu z njihovimi sistemskimi rešitvami, z vsemi pomožnimi deli, odri in transporti.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</si>
  <si>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O1L ali O1D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97x136 cm (mere preveriti na licu mesta),
* enodelno okno iz PVC profilov , vgrajeno v steno debeline cca.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</si>
  <si>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3.02.</t>
  </si>
  <si>
    <t>špalete okrog balkonske stene BS1</t>
  </si>
  <si>
    <t xml:space="preserve">Notranja senčila (doplačilo k post. 1.04.):
* na severu, vzhodu, balkonih in ložah,
* notranje dvodelne alu žaluzije (RAL 9010) na vrvični pogon.
Vključno vsa pomožna in pripravljalna dela, prenosi in transporti ter drobni, pritrdilni in tesnilni material, vse za kompletno dokončan izdelek.
</t>
  </si>
  <si>
    <t xml:space="preserve">Notranja senčila (doplačilo k post. 1.02.):
* na severu, vzhodu, balkonih in ložah,
* notranje trodelne alu žaluzije (RAL 9010) na vrvični pogon.
Vključno vsa pomožna in pripravljalna dela, prenosi in transporti ter drobni, pritrdilni in tesnilni material, vse za kompletno dokončan izdelek.
</t>
  </si>
  <si>
    <t>špalete okrog balkonske stene BS2</t>
  </si>
  <si>
    <t xml:space="preserve">Notranja senčila (doplačilo k post. 1.02.):
* na severu, vzhodu, balkonih in ložah,
* notranje alu žaluzije (RAL 9010) na vrvični pogon.
Vključno vsa pomožna in pripravljalna dela, prenosi in transporti ter drobni, pritrdilni in tesnilni material, vse za kompletno dokončan izdelek.
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</si>
  <si>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O4L in O4D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216x136 cm (mere preveriti na licu mesta),
* dvodelno okno iz PVC profilov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</si>
  <si>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 xml:space="preserve">Notranja senčila (doplačilo k post. 1.02.):
* na severu, vzhodu, balkonih in ložah,
* notranje dvodelne alu žaluzije (RAL 9010) na vrvični pogon.
Vključno vsa pomožna in pripravljalna dela, prenosi in transporti ter drobni, pritrdilni in tesnilni material, vse za kompletno dokončan izdelek.
</t>
  </si>
  <si>
    <t>špalete okrog oken O6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</si>
  <si>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O2L in O2D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136x136 cm (mere preveriti na licu mesta),
* dvodelno okno iz PVC profilov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</si>
  <si>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 xml:space="preserve">Notranja senčila (doplačilo k post. 1.04.):
* na severu, vzhodu, balkonih in ložah,
* notranje enodelne alu žaluzije (RAL 9010) na vrvični pogon.
Vključno vsa pomožna in pripravljalna dela, prenosi in transporti ter drobni, pritrdilni in tesnilni material, vse za kompletno dokončan izdelek.
</t>
  </si>
  <si>
    <t xml:space="preserve">Notranja senčila (doplačilo k post. 1.04.):
* na severu, vzhodu, balkonih in ložah,
* notranje alu žaluzije (RAL 9010) na vrvični pogon.
Vključno vsa pomožna in pripravljalna dela, prenosi in transporti ter drobni, pritrdilni in tesnilni material, vse za kompletno dokončan izdelek.
</t>
  </si>
  <si>
    <t>Zunanja senčila (doplačilo k post. 1.02.):
* na jugu in zahodu (v ložah in balkonih odpadejo),
* zunanje predokenske alu rolete v temnorjavi barvi,
* tovarniško predizolirana kaseta,
* število elemenetov - 1 elementa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</si>
  <si>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Zunanja senčila (doplačilo k post. 1.01.):
* na jugu in zahodu (v ložah in balkonih odpadejo),
* zunanje predokenske alu rolete v temnorjavi barvi,
* tovarniško predizolirana kaseta,
* število elemenetov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</si>
  <si>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špalete okrog okna O6</t>
  </si>
  <si>
    <t xml:space="preserve">Notranja senčila (doplačilo k post. 1.02.):
* na severu, vzhodu, balkonih in ložah,
* notranja dvodelne alu žaluzije (RAL 9010) na vrvični pogon.
Vključno vsa pomožna in pripravljalna dela, prenosi in transporti ter drobni, pritrdilni in tesnilni material, vse za kompletno dokončan izdelek.
</t>
  </si>
  <si>
    <t xml:space="preserve">Notranja senčila (doplačilo k post. 1.01.):
* na severu, vzhodu, balkonih in ložah,
* notranje enodelne alu žaluzije (RAL 9010) na vrvični pogon.
Vključno vsa pomožna in pripravljalna dela, prenosi in transporti ter drobni, pritrdilni in tesnilni material, vse za kompletno dokončan izdelek.
</t>
  </si>
  <si>
    <t xml:space="preserve">Notranja senčila (doplačilo k post. 1.03.):
* na severu, vzhodu, balkonih in ložah,
* notranje enodelne alu žaluzije (RAL 9010) na vrvični pogon.
Vključno vsa pomožna in pripravljalna dela, prenosi in transporti ter drobni, pritrdilni in tesnilni material, vse za kompletno dokončan izdelek.
</t>
  </si>
  <si>
    <t xml:space="preserve">Notranja senčila (doplačilo k post. 1.02.):
* na severu, vzhodu, balkonih in ložah,
* notranje enodelne alu žaluzije (RAL 9010) na vrvični pogon.
Vključno vsa pomožna in pripravljalna dela, prenosi in transporti ter drobni, pritrdilni in tesnilni material, vse za kompletno dokončan izdelek.
</t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</si>
  <si>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vrata BV1L ali BV1D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77x224 cm (mere preveriti na licu mesta),
* vrata iz PVC profilov z visokim pragom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color theme="1"/>
        <rFont val="Verdana"/>
        <family val="2"/>
        <charset val="238"/>
      </rPr>
      <t xml:space="preserve">.
</t>
    </r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</si>
  <si>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BS2L ali BS2D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296x230 cm (mere preveriti na licu mesta),
* 2x enokrilno okno in vrata iz PVC profilov z visokim pragom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(vrata z varnostnim steklom).
</t>
    </r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</si>
  <si>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BS1L ali BS1D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174x224+20 cm (mere preveriti na licu mesta),
* enodelno okno in vrata iz PVC profilov z visokim pragom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color theme="1"/>
        <rFont val="Verdana"/>
        <family val="2"/>
        <charset val="238"/>
      </rPr>
      <t xml:space="preserve">.
</t>
    </r>
  </si>
  <si>
    <t>Stanovanje 1, Pod gabri 21:</t>
  </si>
  <si>
    <t>Stanovanje 2, Pod gabri 21:</t>
  </si>
  <si>
    <t>Stanovanje 4, Pod gabri 21:</t>
  </si>
  <si>
    <t>Stanovanje 5, Pod gabri 21:</t>
  </si>
  <si>
    <t>Stanovanje 7, Pod gabri 21:</t>
  </si>
  <si>
    <t>Stanovanje 9, Pod gabri 21:</t>
  </si>
  <si>
    <t>Stanovanje 10, Pod gabri 21:</t>
  </si>
  <si>
    <t>Stanovanje 11, Pod gabri 21:</t>
  </si>
  <si>
    <t>Stanovanje 12, Pod gabri 21:</t>
  </si>
  <si>
    <t>Stanovanje 13, Pod gabri 21:</t>
  </si>
  <si>
    <t>Stanovanje 14, Pod gabri 21:</t>
  </si>
  <si>
    <t>Stanovanje 15, Pod gabri 21:</t>
  </si>
  <si>
    <t>Stanovanje 16, Pod gabri 21:</t>
  </si>
  <si>
    <t>Stanovanje 18, Pod gabri 21:</t>
  </si>
  <si>
    <t>Stanovanje 21, Pod gabri 23:</t>
  </si>
  <si>
    <t>Stanovanje 20, Pod gabri 23:</t>
  </si>
  <si>
    <t>Stanovanje 19, Pod gabri 23:</t>
  </si>
  <si>
    <t>Stanovanje 22, Pod gabri 23:</t>
  </si>
  <si>
    <t>Stanovanje 23, Pod gabri 23:</t>
  </si>
  <si>
    <t>Stanovanje 24, Pod gabri 23:</t>
  </si>
  <si>
    <t>Stanovanje 25, Pod gabri 23:</t>
  </si>
  <si>
    <t>Stanovanje 26, Pod gabri 23:</t>
  </si>
  <si>
    <t>Stanovanje 27, Pod gabri 23:</t>
  </si>
  <si>
    <t>Stanovanje 28, Pod gabri 23:</t>
  </si>
  <si>
    <t>Stanovanje 29, Pod gabri 23:</t>
  </si>
  <si>
    <t>Stanovanje 30, Pod gabri 23:</t>
  </si>
  <si>
    <t>Stanovanje 31, Pod gabri 23:</t>
  </si>
  <si>
    <t>Stanovanje 32, Pod gabri 23:</t>
  </si>
  <si>
    <t>Stanovanje 33, Pod gabri 23:</t>
  </si>
  <si>
    <t>Stanovanje 34, Pod gabri 23:</t>
  </si>
  <si>
    <t>Stanovanje 35, Pod gabri 23:</t>
  </si>
  <si>
    <t>Stanovanje 36, Pod gabri 23:</t>
  </si>
  <si>
    <t>Stanovanje 37, Pod gabri 23:</t>
  </si>
  <si>
    <t>Stanovanje 38, Pod gabri 23:</t>
  </si>
  <si>
    <t>Stanovanje 39, Pod gabri 23:</t>
  </si>
  <si>
    <t>Stanovanje 40, Pod gabri 23:</t>
  </si>
  <si>
    <t>Stanovanje 41, Pod gabri 23:</t>
  </si>
  <si>
    <t>Stanovanje 42, Pod gabri 23:</t>
  </si>
  <si>
    <t>Stanovanje 43, Pod gabri 23:</t>
  </si>
  <si>
    <t>Stanovanje 44, Pod gabri 23:</t>
  </si>
  <si>
    <t>Stanovanje 45, Pod gabri 23:</t>
  </si>
  <si>
    <t>Stanovanje 46, Pod gabri 23:</t>
  </si>
  <si>
    <t>Stanovanje 47, Pod gabri 23:</t>
  </si>
  <si>
    <t>Stanovanje 48, Pod gabri 23:</t>
  </si>
  <si>
    <t>Stanovanje 49, Pod gabri 23:</t>
  </si>
  <si>
    <t>Stanovanje 50, Pod gabri 23:</t>
  </si>
  <si>
    <t>Stanovanje 51, Pod gabri 23:</t>
  </si>
  <si>
    <t>Stanovanje 52, Pod gabri 23:</t>
  </si>
  <si>
    <t>Kompletna izvedba odstranitev oken:
* lesena okna, balkonski sklopi in balkonska vrata,
* vključno zunanje in notranje okenske police,
* vključno obstoječa notranja senčila (žaluzije),
* vključno obstoječa zunanja senčila v kolikor so nameščena (rolete),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</si>
  <si>
    <t>Zunanja senčila (doplačilo k post. 1.01.):
* na jugu in zahodu (v ložah in balkonih odpadejo),
* zunanje predokenske alu rolete v temnorjavi barvi,
* tovarniška kaseta v barvi rolet (glej sheme),
* število elementov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</si>
  <si>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O1L ali O1D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97x136 cm (mere preveriti na licu mesta),
* enodelno okno iz PVC profilov vključno z vsemi razširitvenimi profili, vgrajeno v steno debeline cca.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</si>
  <si>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O2L in O2D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136x136 cm (mere preveriti na licu mesta),
* dvodelno okno iz PVC profilov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</si>
  <si>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Zunanja senčila (doplačilo k post. 1.02.):
* na jugu in zahodu (v ložah in balkonih odpadejo),
* zunanje predokenske alu rolete v temnorjavi barvi,
* tovarniško kaseta v barvi rolete,
* število elementov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</si>
  <si>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O4L in O4D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216x136 cm (mere preveriti na licu mesta),
* dvodelno okno iz PVC profilov vključno z vsemi razširitvami,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</si>
  <si>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Zunanja senčila (doplačilo k post. 1.03.):
* na jugu in zahodu (v ložah in balkonih odpadejo),
* zunanje dvodelne predokenske alu rolete v temnorjavi barvi,
* tovarniška kaseta v barvi rolete,
* število elemenetov - 2 elementa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</si>
  <si>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Zunanja senčila (doplačilo k post. 1.03.):
* na jugu in zahodu (v ložah in balkonih odpadejo),
* zunanje dvodelne predokenske alu rolete v temnorjavi barvi,
* tovarniška kaseta v barvi rolete,
* število elementov - 2 elementa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</si>
  <si>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Slikarsko popravilo špalet:                                                                                 
- povprečna širina notranjih špalet: cca. 17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belo barvo v obstoječih tonih, vse kompletno po navodilih dobaviteljev in v skladu z njihovimi sistemskimi rešitvami, z vsemi pomožnimi deli, odri in transporti.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</si>
  <si>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O2L in O2D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136x136 cm (mere preveriti na licu mesta),
* dvodelno okno iz PVC profilov,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</si>
  <si>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Zunanja senčila (doplačilo k post. 1.01.):
* na jugu in zahodu (v ložah in balkonih odpadejo),
* zunanje predokenske alu rolete v temnorjavi barvi,
* tovarniška kaseta v barvi rolete,
* število emenetov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</si>
  <si>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BS2L ali BS2D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296x230 cm (mere preveriti na licu mesta),
* dvodelno okno in vrata iz PVC profilov z visokim pragom,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(vrata z varnostnim steklom).
</t>
    </r>
  </si>
  <si>
    <t>Kompletna izvedba odstranitev oken:
* lesena okna, balkonski sklopi in balkonska vrata,
* vključno zunanje in notranje okenske police,
* vključno obstoječa notranja senčila (žaluzije),
* vključno obstoječa zunanja senčila v kolikor so nameščena (rolete) 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</si>
  <si>
    <r>
      <rPr>
        <u/>
        <sz val="11"/>
        <rFont val="Verdana"/>
        <family val="2"/>
        <charset val="238"/>
      </rPr>
      <t>Tesnjenje med krili in okvirji:</t>
    </r>
    <r>
      <rPr>
        <sz val="11"/>
        <color theme="1"/>
        <rFont val="Verdana"/>
        <family val="2"/>
        <charset val="238"/>
      </rPr>
      <t xml:space="preserve">
* število tesnil mora zadoščati zahtevam glede toplotne prehodnosti, zrakotesnosti, vodotesnosti in zvočne izolativnosti,
* tesnila v barvi PVC profilov.
</t>
    </r>
    <r>
      <rPr>
        <u/>
        <sz val="11"/>
        <rFont val="Verdana"/>
        <family val="2"/>
        <charset val="238"/>
      </rPr>
      <t>Tesnjenje med oknom in steno:</t>
    </r>
    <r>
      <rPr>
        <sz val="11"/>
        <color theme="1"/>
        <rFont val="Verdana"/>
        <family val="2"/>
        <charset val="238"/>
      </rPr>
      <t xml:space="preserve">
* izvedba po principu "tesnjenja v treh ravneh" (t.i. RAL montaža),
* glej splošne pogoje izvedbe naročil.
Zunanja obroba:
* material: Al-u, deb. 0,7 mm
* zgornja in stranski špaleti,
* krivljena pločevina v barvi okenskega okvirja (12/4 cm),
* vijaki oz. pritrdila morajo biti inox v barvi obrobe.
Vključno vsa pomožna in pripravljalna dela, prenosi in transporti ter drobni, pritrdilni in tesnilni material, vse za kompletno dokončan izdelek.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</si>
  <si>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O4L in O4D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216x136 cm (mere preveriti na licu mesta),
* dvodelno okno iz PVC profilov,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</si>
  <si>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BS1L ali BS1D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174x224+20 cm (mere preveriti na licu mesta),
* enodelno okno in vrata iz PVC profilov z visokim pragom,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color theme="1"/>
        <rFont val="Verdana"/>
        <family val="2"/>
        <charset val="238"/>
      </rPr>
      <t xml:space="preserve">.
</t>
    </r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</si>
  <si>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BS1L ali BS1D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174x224+20 cm (mere preveriti na licu mesta),
* enodelno okno in vrata iz PVC profilov z visokim pragom,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(vrata z varnostnim steklom).
</t>
    </r>
  </si>
  <si>
    <t>Kompletna izvedba odstranitev oken:
* lesena okna, balkonski sklopi in balkonska vrata,
* vključno lesena obroba,
* vključno zunanje in notranje okenske police,
* vključno obstoječa notranja senčila (žaluzije),
* vključno obstoječa zunanja senčila v kolikor so nameščena (rolete),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</si>
  <si>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O1L ali O1D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97x136 cm (mere preveriti na licu mesta),
* enodelno okno iz PVC profilov, vključno z vsemi razširitvenimi profili, vgrajeno v steno debeline cca.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</si>
  <si>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Zunanja senčila (doplačilo k post. 1.01.):
* na jugu in zahodu (v ložah in balkonih odpadejo),
* zunanje predokenske alu rolete v temnorjavi barvi,
* tovarniško kaseta v barvi rolete,
* število elemenetov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</si>
  <si>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Zunanja senčila (doplačilo k post. 1.02.):
* na jugu in zahodu (v ložah in balkonih odpadejo),
* zunanje predokenske alu rolete v temnorjavi barvi,
* tovarniško kaseta v barvi rolete,
* število elementov - 1 elementa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</si>
  <si>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vrata BV1L ali BV1D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77x224 cm (mere preveriti na licu mesta),
* vrata iz PVC profilov z visokim pragom,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color theme="1"/>
        <rFont val="Verdana"/>
        <family val="2"/>
        <charset val="238"/>
      </rPr>
      <t xml:space="preserve">.
</t>
    </r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</si>
  <si>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BS1L ali BS1D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174x224+20 cm (mere preveriti na licu mesta),
* enodelno okno in vrata iz PVC profilov z visokim pragom,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(vrata z varnostnim steklom).
</t>
    </r>
  </si>
  <si>
    <t>Zunanja senčila (doplačilo k post. 1.02.):
* na jugu in zahodu (v ložah in balkonih odpadejo),
* zunanje predokenske alu rolete v temnorjavi barvi,
* tovarniška kaseta v barvi rolete,
* število ementov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</si>
  <si>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Zunanja senčila (doplačilo k post. 1.01.):
* na jugu in zahodu (v ložah in balkonih odpadejo),
* zunanje predokenske alu rolete v temnorjavi barvi,
* tovarniška kaseta v barvi rolete,
* število elementov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</si>
  <si>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Zunanja senčila (doplačilo k post. 1.02.):
* na jugu in zahodu (v ložah in balkonih odpadejo),
* zunanje predokenske alu rolete v temnorjavi barvi,
* tovarniška kaseta v barvi rolete,
* število elementov - 1 elementa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</si>
  <si>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Zunanja senčila (doplačilo k post. 1.02.):
* na jugu in zahodu (v ložah in balkonih odpadejo),
* zunanje predokenske alu rolete v temnorjavi barvi,
* tovarniška kaseta v barvi rolete,
* število elementov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</si>
  <si>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Zunanja senčila (doplačilo k post. 1.03.):
* na jugu in zahodu (v ložah in balkonih odpadejo),
* zunanje dvodelne predokenske alu rolete v temnorjavi barvi,
* tovarniško kaseta v barvi rolete,
* število elementov - 2 elementa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</si>
  <si>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vrata BV1L ali BV1D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77x224 cm (mere preveriti na licu mesta),
* vrata iz PVC profilov z nizkim Alu pragom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color theme="1"/>
        <rFont val="Verdana"/>
        <family val="2"/>
        <charset val="238"/>
      </rPr>
      <t xml:space="preserve">.
</t>
    </r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</si>
  <si>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BS3L ali BS3D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296x230 cm (mere preveriti na licu mesta),
* 2x enokrilno okno in vrata iz PVC profilov z nizkim Alu pragom,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(vrata z varnostnim steklom).
</t>
    </r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</si>
  <si>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vrata BV1L ali BV1D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77x224 cm (mere preveriti na licu mesta),
* vrata iz PVC profilov z nizkim Alu pragom,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color theme="1"/>
        <rFont val="Verdana"/>
        <family val="2"/>
        <charset val="238"/>
      </rPr>
      <t xml:space="preserve">.
</t>
    </r>
  </si>
  <si>
    <r>
      <t>Kompletna izvedba odstranitev oken:
* lesena okna, balkonski sklopi in balkonska vrata,
* vključno lesena obroba,
* vključno zunanje in notranje okenske police,
* vključno obstoječa notranja senčila (žaluzije),
* vključno obstoječa zunanja senčila v kolikor so nameščena (rolete)</t>
    </r>
    <r>
      <rPr>
        <sz val="11"/>
        <rFont val="Verdana"/>
        <family val="2"/>
        <charset val="238"/>
      </rPr>
      <t>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  </r>
  </si>
  <si>
    <r>
      <t>Kompletna izvedba odstranitev oken:
* lesena okna, balkonski sklopi in balkonska vrata,
* vključno zunanje in notranje okenske police,
* vključno obstoječa notranja senčila (žaluzije),
* vključno obstoječa zunanja senčila v kolikor so nameščena (rolete)</t>
    </r>
    <r>
      <rPr>
        <sz val="11"/>
        <rFont val="Verdana"/>
        <family val="2"/>
        <charset val="238"/>
      </rPr>
      <t>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  </r>
  </si>
  <si>
    <t>Zunanja senčila (doplačilo k post. 1.01.):
* na jugu in zahodu (v ložah in balkonih odpadejo),
* zunanje predokenske alu rolete v temnorjavi barvi,
* tovarniška kaseta v barvi rolete,
* število ementov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</si>
  <si>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Zunanja senčila (doplačilo k post. 1.02.):
* na jugu in zahodu (v ložah in balkonih odpadejo),
* zunanje predokenske alu rolete v temnorjavi barvi,
* tovarniška kaseta v abrvi rolete,
* število elementov - 1 elementa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</si>
  <si>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t>Zunanja senčila (doplačilo k post. 1.01.):
* na jugu in zahodu (v ložah in balkonih odpadejo),
* zunanje predokenske alu rolete v temnorjavi barvi,
* tovarniško kaseta v barvi rolete,
* število elementovtov - 1 element (glej sheme),
* upravljanje senčil: na ročni pogon s trakovi,
* revizijski dostop za servisiranje rolete s spodnje strani,
* alu lamele polnjene z izolacijsko peno,
* vodila: v temnorjavi barvi.
Vključno vsa pomožna in pripravljalna dela, prenosi in transporti ter drobni, pritrdilni in tesnilni material, vse za kompletno dokončan izdelek.</t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</si>
  <si>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vrata BV1L ali BV1D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77x224 cm (mere preveriti na licu mesta),
* vrata iz PVC profilov z visokim pragom,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(vrata z varnostnim steklom).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</si>
  <si>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O4L in O4D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216x136 cm (mere preveriti na licu mesta),
* dvodelno okno iz PVC profilovlesena okna, balkonski sklopi in balkonska vrata,,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</si>
  <si>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BS1L ali BS1D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174x224+20 cm (mere preveriti na licu mesta),
* enodelno okno in vrata iz PVC profilov z visokim pragom, vključno z vsemi razširitvenimi profili,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(vrata z varnostnim steklom).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</si>
  <si>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O3L in O3D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116x136 cm (mere preveriti na licu mesta),
* enodelno okno iz PVC profilov,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</si>
  <si>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O1L in O1D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136x136 cm (mere preveriti na licu mesta),
* enodelno okno iz PVC profilov,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</si>
  <si>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r>
      <t xml:space="preserve">Kompletna izdelava, dobava in montaža balkonskih vrat: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vrata BV1L ali BV1D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77x224 cm (mere preveriti na licu mesta),
* vrata iz PVC profilov z visokim pragom 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z </t>
    </r>
    <r>
      <rPr>
        <u/>
        <sz val="11"/>
        <rFont val="Verdana"/>
        <family val="2"/>
        <charset val="238"/>
      </rPr>
      <t>varnostnim prozornim steklom</t>
    </r>
    <r>
      <rPr>
        <sz val="11"/>
        <color theme="1"/>
        <rFont val="Verdana"/>
        <family val="2"/>
        <charset val="238"/>
      </rPr>
      <t xml:space="preserve">.
</t>
    </r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</si>
  <si>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BS1L ali BS1D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174x224+20 cm (mere preveriti na licu mesta),
* enodelno okno in vrata iz PVC profilov z visokim pragom , vključno z vsemi razširitvenimi profili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(vrata z varnostnim steklom).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</si>
  <si>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O5L ali O5D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97x136+20 cm (mere preveriti na licu mesta),
* enodelno okno iz PVC profilov, vključno z vsemi razširitvenimi profili, vgrajeno v steno debeline cca.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10-15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</si>
  <si>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O5L ali O5D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97x136+20 cm (mere preveriti na licu mesta),
* enodelno okno iz PVC profilo, vključno z vsemi razširitvenimi profili, vgrajeno v steno debeline cca.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10-15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</si>
  <si>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O5L ali O5D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97x136+20 cm (mere preveriti na licu mesta),
* enodelno okno iz PVC profilov , vgrajeno v steno debeline cca.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10-15 cm,
</t>
    </r>
  </si>
  <si>
    <t>2.01.3.</t>
  </si>
  <si>
    <r>
      <t>Okna velikosti od 4,0 do 6,0 m</t>
    </r>
    <r>
      <rPr>
        <vertAlign val="superscript"/>
        <sz val="11"/>
        <rFont val="Verdana"/>
        <family val="2"/>
        <charset val="238"/>
      </rPr>
      <t>2</t>
    </r>
    <r>
      <rPr>
        <sz val="11"/>
        <color theme="1"/>
        <rFont val="Verdana"/>
        <family val="2"/>
        <charset val="238"/>
      </rPr>
      <t>.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</si>
  <si>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O6L ali O6D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97x136 cm (mere preveriti na licu mesta),
* enodelno okno iz PVC profilov, vključno z vsemi razširitvenimi profili, vgrajeno v steno debeline cca.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</si>
  <si>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O7L in O7D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136x136 cm (mere preveriti na licu mesta),
* dvodelno okno iz PVC profilov,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</si>
  <si>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O9L in O9D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210x166 cm (mere preveriti na licu mesta),
* 4-delno okno iz PVC profilov (2x krilo in 2x fiksno),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(spodnji fiksni deli varnostno steklo).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</si>
  <si>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Zunanja senčila (doplačilo k post. 1.03.):
* na jugu in zahodu (v ložah in balkonih odpadejo),
* zunanje dvodelne predokenske alu rolete v oker barvi,
* tovarniška kaseta v barvi rolete,
* število elementov - 2 elementa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</si>
  <si>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BS4L ali BS4D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296x227 cm (mere preveriti na licu mesta),
* balkonska stena iz PVC profilov z nizkim Alu pragom (balkonska vrata in 3x enokrilno okno)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(vrata z varnostnim steklom).
</t>
    </r>
  </si>
  <si>
    <t xml:space="preserve">Notranja senčila (doplačilo k post. 1.04.):
* na severu, vzhodu, balkonih in ložah,
* notranje štiridelne alu žaluzije (RAL 9010) na vrvični pogon.
Vključno vsa pomožna in pripravljalna dela, prenosi in transporti ter drobni, pritrdilni in tesnilni material, vse za kompletno dokončan izdelek.
</t>
  </si>
  <si>
    <t>špalete okrog balkonska stena BS4</t>
  </si>
  <si>
    <t>Slikarsko popravilo špalet:                                                                                 
- povprečna širina notranjih špalet: cca. 17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barvo v obstoječih tonih, vse kompletno po navodilih dobaviteljev in v skladu z njihovimi sistemskimi rešitvami, z vsemi pomožnimi deli, odri in transporti.</t>
  </si>
  <si>
    <t xml:space="preserve">Notranja senčila (doplačilo k post. 1.03.):
* na severu, vzhodu, balkonih in ložah,
* notranje štiridelne alu žaluzije (RAL 9010) na vrvični pogon.
Vključno vsa pomožna in pripravljalna dela, prenosi in transporti ter drobni, pritrdilni in tesnilni material, vse za kompletno dokončan izdelek.
</t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</si>
  <si>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BS4L ali BS4D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296x227 cm (mere preveriti na licu mesta),
* balkonska stena iz PVC profilov z visokim pragom (balkonska vrata in 3x enokrilno okno),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(vrata z varnostnim steklom).
</t>
    </r>
  </si>
  <si>
    <t>Zunanja senčila (doplačilo k post. 1.02.):
* na jugu in zahodu (v ložah in balkonih odpadejo),
* zunanje enodelne predokenske alu rolete v oker barvi,
* tovarniška kaseta v barvi rolete,
* število elementov - 1 element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</si>
  <si>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O7L in O7D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136x136 cm (mere preveriti na licu mesta),
* dvodelno okno iz PVC profilov 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</si>
  <si>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Zunanja senčila (doplačilo k post. 1.03.):
* na jugu in zahodu (v ložah in balkonih odpadejo),
* zunanje dvodelne predokenske alu rolete v oker barvi,
* tovarniška kaseta v barvi rolete,
* število elementov - 2 element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</si>
  <si>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>Zunanja senčila (doplačilo k post. 1.02.):
* na jugu in zahodu (v ložah in balkonih odpadejo),
* zunanje dvodelne predokenske alu rolete v belii barvi,
* tovarniška kaseta v barvi rolete,
* število elementov - 2 elementa (glej sheme),
* upravljanje senčil: na ročni pogon s trakovi,
* revizijski dostop za servisiranje rolete s spodnje strani,
* alu lamele polnjene z izolacijsko peno,
* vodila: v beli barvi.
Vključno vsa pomožna in pripravljalna dela, prenosi in transporti ter drobni, pritrdilni in tesnilni material, vse za kompletno dokončan izdelek.</t>
  </si>
  <si>
    <t>Zunanja senčila (doplačilo k post. 1.03.):
* na jugu in zahodu (v ložah in balkonih odpadejo),
* zunanje dvodelne predokenske alu rolete v oker barvi,
* tovarniška kaseta v barvi rolete,
* število emenetov - 2 elementa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</si>
  <si>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>Zunanja senčila (doplačilo k post. 1.02.):
* na jugu in zahodu (v ložah in balkonih odpadejo),
* zunanje enodelne predokenske alu rolete v oker barvi,
* tovarniško kaseta v barvi rolete,
* število elementov - 1 element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</si>
  <si>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 xml:space="preserve">Notranja senčila (doplačilo k post. 1.05.):
* na severu, vzhodu, balkonih in ložah,
* notranje štiridelne alu žaluzije (RAL 9010) na vrvični pogon.
Vključno vsa pomožna in pripravljalna dela, prenosi in transporti ter drobni, pritrdilni in tesnilni material, vse za kompletno dokončan izdelek.
</t>
  </si>
  <si>
    <t>1.05.1.</t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</si>
  <si>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BS4L ali BS4D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296x227 cm (mere preveriti na licu mesta),
* balkonska stena iz PVC profilov z mizkim pragom (balkonska vrata in 3x enokrilno okno),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 (vrata z varnostnim steklom).
</t>
    </r>
  </si>
  <si>
    <t>1.05.</t>
  </si>
  <si>
    <t>Zunanja senčila (doplačilo k post. 1.04.):
* na jugu in zahodu (v ložah in balkonih odpadejo),
* zunanje dvodelne predokenske alu rolete v oker barvi,
* tovarniška kaseta v barvi rolete,
* število elementov - 2 elementa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</si>
  <si>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 xml:space="preserve">Notranja senčila (doplačilo k post. 1.01.):
* na severu, vzhodu, balkonih in ložah,
* notranje trodelne alu žaluzije (RAL 9010) na vrvični pogon.
Vključno vsa pomožna in pripravljalna dela, prenosi in transporti ter drobni, pritrdilni in tesnilni material, vse za kompletno dokončan izdelek.
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</si>
  <si>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O8L ali O8D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207x136 cm (mere preveriti na licu mesta),
* trodelno okno iz PVC profilov, vključno z vsemi razširitvenimi profili, vgrajeno v steno debeline cca.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</si>
  <si>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Zunanja senčila (doplačilo k post. 1.03.):
* na jugu in zahodu (v ložah in balkonih odpadejo),
* zunanje dvodelne predokenske alu rolete v oker barvi,
* tovarniška kaseta v barvi rolete,
* število elementov - 2 element (glej sheme),
* upravljanje senčil: na ročni pogon s trakovi,
* revizijski dostop za servisiranje rolete s spodnje strani,
* alu lamele polnjene z izolacijsko peno,
* vodila: v beli barvi.
Vključno vsa pomožna in pripravljalna dela, prenosi in transporti ter drobni, pritrdilni in tesnilni material, vse za kompletno dokončan izdelek.</t>
  </si>
  <si>
    <t xml:space="preserve">Notranja senčila (doplačilo k post. 1.01.):
* na severu, vzhodu, balkonih in ložah,
* notranje dvodelne alu žaluzije (RAL 9010) na vrvični pogon.
Vključno vsa pomožna in pripravljalna dela, prenosi in transporti ter drobni, pritrdilni in tesnilni material, vse za kompletno dokončan izdelek.
</t>
  </si>
  <si>
    <t>špalete okrog balkonska stena BV2</t>
  </si>
  <si>
    <r>
      <t xml:space="preserve">Kompletna izdelava, dobava in montaža dvokrilnih balkonskih vrat: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vrata BV2L ali BV2D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136x228 cm (mere preveriti na licu mesta),
* balkonska vrata iz PVC profilov z visokim pragom (dvokrilna),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varnostnim steklom.
</t>
    </r>
  </si>
  <si>
    <t>Zunanja senčila (doplačilo k post. 1.01.):
* na jugu in zahodu (v ložah in balkonih odpadejo),
* zunanje enodelne predokenske alu rolete v oker barvi,
* tovarniška kaseta v barvi rolete,
* število elementov - 1 element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</si>
  <si>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>Zunanja senčila (doplačilo k post. 1.03.):
* na jugu in zahodu (v ložah in balkonih odpadejo),
* zunanje dvodelne predokenske alu rolete v oker barvi,
* tovarniško kaseta v barvi rolete,
* število elemenetov - 2 elementa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</si>
  <si>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r>
      <t xml:space="preserve">Kompletna izdelava, dobava in montaža dvokrilna balkonska vrata: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vrata BV2L ali BV2D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136x228 cm (mere preveriti na licu mesta),
* balkonska vrata iz PVC profilov z visokim pragom (dvokrilna),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prosojnim steklom (vrata z varnostnim steklom).
</t>
    </r>
  </si>
  <si>
    <t>Zunanja senčila (doplačilo k post. 1.03.):
* na jugu in zahodu (v ložah in balkonih odpadejo),
* zunanje dvodelne predokenske alu rolete v oker barvi,
* tovarniško kaseta v barvi rolete,
* število elementov - 2 elementa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</si>
  <si>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>Zunanja senčila (doplačilo k post. 1.03.):
* na jugu in zahodu (v ložah in balkonih odpadejo),
* zunanje dvodelne predokenske alu rolete v oker barvi,
* tovarniško kaseta v barvi rolete,
* število elementov - 2 element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</si>
  <si>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>Zunanja senčila (doplačilo k post. 1.01.):
* na jugu in zahodu (v ložah in balkonih odpadejo),
* zunanje enodelne predokenske alu rolete v oker barvi,
* tovarniško predizolirana kaseta,
* število elementov - 1 element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</si>
  <si>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>Slikarsko popravilo špalet:                                                                                 
- povprečna širina notranjih špalet: cca. 17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varvo v obstoječih tonih, vse kompletno po navodilih dobaviteljev in v skladu z njihovimi sistemskimi rešitvami, z vsemi pomožnimi deli, odri in transporti.</t>
  </si>
  <si>
    <t>Zunanja senčila (doplačilo k post. 1.03.):
* na jugu in zahodu (v ložah in balkonih odpadejo),
* zunanje dvodelne predokenske alu rolete v oker barvi,
* tovarniško predizolirana kaseta,
* število elementov - 2 element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</si>
  <si>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>Zunanja senčila (doplačilo k post. 1.01.):
* na jugu in zahodu (v ložah in balkonih odpadejo),
* zunanje enodelne predokenske alu rolete v oker barvi,
* tovarniško predizolirana kaseta,
* število elementov - 1 elementa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</si>
  <si>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>1.01.2.</t>
  </si>
  <si>
    <t>Slikarsko popravilo špalet:                                                                                 
- povprečna širina notranjih špalet: cca. 17 cm,                                       
- predhodna odstranitev vseh slabo vezanih delcev,                         
- prednamaz za boljšo sprijemnost ter (po potrebi) zidarska oz. debeloslojna izravnava (na cementni osnovi, brez vsebnosti mavca)
- priprava površin in vogalov za slikarsko obdelavo,                                                                                                                            
- po potrebi dobava in vgradnja vogalnikov na stik špalet s površino stene,                                                                                                       
-  slikarska izravnava s paropropustno slikarsko izravnalno maso: 2 x  glajenje in brušenje,                                                            
- 2 x slikanje s paropropustno oker barvo v obstoječih tonih, vse kompletno po navodilih dobaviteljev in v skladu z njihovimi sistemskimi rešitvami, z vsemi pomožnimi deli, odri in transporti.</t>
  </si>
  <si>
    <r>
      <t xml:space="preserve">Kompletna izdelava, dobava in montaža dvokrilnih balkonskih vrat: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vrata BV2L ali BV2D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136x228 cm (mere preveriti na licu mesta),
* balkonska vrata iz PVC profilov z visokim pragom (dvokrilna),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z varnostnim steklom.
</t>
    </r>
  </si>
  <si>
    <t>Zunanja senčila (doplačilo k post. 1.01.):
* na jugu in zahodu (v ložah in balkonih odpadejo),
* zunanje enodelne predokenske alu rolete v oker barvi,
* tovarniško kaseta v barvi rolete,
* število elementov - 1 element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</si>
  <si>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O7L ali O7D (glej skice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136x136 cm (mere preveriti na licu mesta),
* dvodelno okno iz PVC profilov, vključno z vsemi razširitvenimi profili, vgrajeno v steno debeline cca.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</si>
  <si>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r>
      <t xml:space="preserve">Kompletna izdelava, dobava in montaža okna: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okno O6L in O6D (glej sheme in tlorise)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97x136 cm (mere preveriti na licu mesta),
* enodelno okno iz PVC profilov,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prozornim steklom.
</t>
    </r>
    <r>
      <rPr>
        <u/>
        <sz val="11"/>
        <rFont val="Verdana"/>
        <family val="2"/>
        <charset val="238"/>
      </rPr>
      <t>Zunanja polica</t>
    </r>
    <r>
      <rPr>
        <sz val="11"/>
        <color theme="1"/>
        <rFont val="Verdana"/>
        <family val="2"/>
        <charset val="238"/>
      </rPr>
      <t xml:space="preserve">:
* aluminjasta polica s tipskimi stranskimi zaključki širine 20-25 cm (vse v barvi rolete)
</t>
    </r>
    <r>
      <rPr>
        <u/>
        <sz val="11"/>
        <rFont val="Verdana"/>
        <family val="2"/>
        <charset val="238"/>
      </rPr>
      <t>Notranja  polica</t>
    </r>
    <r>
      <rPr>
        <sz val="11"/>
        <color theme="1"/>
        <rFont val="Verdana"/>
        <family val="2"/>
        <charset val="238"/>
      </rPr>
      <t xml:space="preserve">:
* iz umetne mase (bela barva RAL 9010); notranja  polica mora imeti stranske zaščite in izvedena brez ostrih robov širine 20-25 cm,
</t>
    </r>
  </si>
  <si>
    <t>Zunanja senčila (doplačilo k post. 1.02.):
* na jugu in zahodu (v ložah in balkonih odpadejo),
* zunanje enodelne predokenske alu rolete v oker barvi,
* tovarniška kaseta v barvi rolete,
* število elemenetov - 1 element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</si>
  <si>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>Zunanja senčila (doplačilo k post. 1.02.):
* na jugu in zahodu (v ložah in balkonih odpadejo),
* zunanje dvodelne predokenske alu rolete v oker barvi,
* tovarniška kaseta v barvi rolete,
* število elementov - 2 elementa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</si>
  <si>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r>
      <t xml:space="preserve">Kompletna izdelava, dobava in montaža balkonske stene:
</t>
    </r>
    <r>
      <rPr>
        <u/>
        <sz val="11"/>
        <rFont val="Verdana"/>
        <family val="2"/>
        <charset val="238"/>
      </rPr>
      <t>Oznaka</t>
    </r>
    <r>
      <rPr>
        <sz val="11"/>
        <color theme="1"/>
        <rFont val="Verdana"/>
        <family val="2"/>
        <charset val="238"/>
      </rPr>
      <t xml:space="preserve">: balkonska stena BS4L ali BS4D (glej sheme in tlorise)  
</t>
    </r>
    <r>
      <rPr>
        <u/>
        <sz val="11"/>
        <rFont val="Verdana"/>
        <family val="2"/>
        <charset val="238"/>
      </rPr>
      <t>Mere in opis</t>
    </r>
    <r>
      <rPr>
        <sz val="11"/>
        <color theme="1"/>
        <rFont val="Verdana"/>
        <family val="2"/>
        <charset val="238"/>
      </rPr>
      <t xml:space="preserve">:
* nazivna mera: 296x227 cm (mere preveriti na licu mesta),
* balkonska stena iz PVC profilov z visokim pragom (balkonska vrata in 3x enokrilno okno), vključno z vsemi razširitvenimi profili, vgrajeno v steno debeline ca. 40 cm (glej sheme),
* odpiranje okoli  vertikalne in horizontalne osi - razvidno po shemi.
</t>
    </r>
    <r>
      <rPr>
        <u/>
        <sz val="11"/>
        <rFont val="Verdana"/>
        <family val="2"/>
        <charset val="238"/>
      </rPr>
      <t>Okovje, priprave za odpiranje/zapiranje</t>
    </r>
    <r>
      <rPr>
        <sz val="11"/>
        <color theme="1"/>
        <rFont val="Verdana"/>
        <family val="2"/>
        <charset val="238"/>
      </rPr>
      <t xml:space="preserve">:
* pololiva iz barvanega aluminija (bela barva RAL 9010),
</t>
    </r>
    <r>
      <rPr>
        <u/>
        <sz val="11"/>
        <rFont val="Verdana"/>
        <family val="2"/>
        <charset val="238"/>
      </rPr>
      <t>Zasteklitev</t>
    </r>
    <r>
      <rPr>
        <sz val="11"/>
        <color theme="1"/>
        <rFont val="Verdana"/>
        <family val="2"/>
        <charset val="238"/>
      </rPr>
      <t xml:space="preserve">:
* troslojna izolacijska zasteklitev s prosojnim steklom (vrata z varnostnim steklom).
</t>
    </r>
  </si>
  <si>
    <t>Zunanja senčila (doplačilo k post. 1.02.):
* na jugu in zahodu (v ložah in balkonih odpadejo),
* zunanje enoodelne predokenske alu rolete v oker barvi,
* tovarniška kaseta v barvi rolete,
* število elementov - 1 element (glej sheme),
* upravljanje senčil: na ročni pogon s trakovi,
* revizijski dostop za servisiranje rolete s spodnje strani,
* alu lamele polnjene z izolacijsko peno,
* vodila: v oker barvi.
Vključno vsa pomožna in pripravljalna dela, prenosi in transporti ter drobni, pritrdilni in tesnilni material, vse za kompletno dokončan izdelek.</t>
  </si>
  <si>
    <t>Naziv naročila:</t>
  </si>
  <si>
    <t>SKUPNA REKAPITULACIJA:</t>
  </si>
  <si>
    <t>Splošni pogoji izvedbe naročila</t>
  </si>
  <si>
    <t>Pod gabri 25-29 (vsa stanovanja)</t>
  </si>
  <si>
    <t>Pod gabri 21-23 (vsa stanovanja)</t>
  </si>
  <si>
    <t>Skupaj vsa stanovanja (brez DDV)</t>
  </si>
  <si>
    <t>polpust na enotne cene [v%]</t>
  </si>
  <si>
    <r>
      <t>Znesek popusta na enoto cene [v</t>
    </r>
    <r>
      <rPr>
        <sz val="10"/>
        <color theme="1"/>
        <rFont val="Calibri"/>
        <family val="2"/>
        <charset val="238"/>
      </rPr>
      <t>€</t>
    </r>
    <r>
      <rPr>
        <sz val="10"/>
        <color theme="1"/>
        <rFont val="Verdana"/>
        <family val="2"/>
        <charset val="238"/>
      </rPr>
      <t>]</t>
    </r>
  </si>
  <si>
    <t xml:space="preserve">Naročnik: </t>
  </si>
  <si>
    <t>Zamenjava oken Pod gabri 21-23 in Pod gabri 25-29</t>
  </si>
  <si>
    <t>Podnudnik:</t>
  </si>
  <si>
    <t>POD GABRI 21-23</t>
  </si>
  <si>
    <t>Etažnost:</t>
  </si>
  <si>
    <t>Dvigalo</t>
  </si>
  <si>
    <t>Pod gabri 21-23, Celje</t>
  </si>
  <si>
    <t>P+4</t>
  </si>
  <si>
    <t>REKAPITULACIJA</t>
  </si>
  <si>
    <t>Splošni pogoji izvedbe naročina</t>
  </si>
  <si>
    <t>Navodilo Covid-19 št. 3 za izvajalce</t>
  </si>
  <si>
    <t>Pod gabri 21-23 skupaj vsa stanovanja (brez DDV):</t>
  </si>
  <si>
    <t>Stanovanje 1, Pod gabri 25:</t>
  </si>
  <si>
    <t>Stanovanje 2, Pod gabri 25:</t>
  </si>
  <si>
    <t>Stanovanje 3, Pod gabri 25:</t>
  </si>
  <si>
    <t>Stanovanje 4, Pod gabri 25:</t>
  </si>
  <si>
    <t>Stanovanje 5, Pod gabri 25:</t>
  </si>
  <si>
    <t>Stanovanje 6, Pod gabri 25:</t>
  </si>
  <si>
    <t>Stanovanje 7, Pod gabri 25:</t>
  </si>
  <si>
    <t>Stanovanje 8, Pod gabri 25:</t>
  </si>
  <si>
    <t>Stanovanje 9, Pod gabri 25:</t>
  </si>
  <si>
    <t>Stanovanje 10, Pod gabri 27:</t>
  </si>
  <si>
    <t>Stanovanje 11, Pod gabri 27:</t>
  </si>
  <si>
    <t>Stanovanje 12, Pod gabri 27:</t>
  </si>
  <si>
    <t>Stanovanje 13, Pod gabri 27:</t>
  </si>
  <si>
    <t>Stanovanje 14, Pod gabri 27:</t>
  </si>
  <si>
    <t>Stanovanje 15, Pod gabri 27:</t>
  </si>
  <si>
    <t>Stanovanje 16, Pod gabri 27:</t>
  </si>
  <si>
    <t>Stanovanje 17, Pod gabri 27:</t>
  </si>
  <si>
    <t>Stanovanje 18, Pod gabri 27:</t>
  </si>
  <si>
    <t>Stanovanje 19, Pod gabri 27:</t>
  </si>
  <si>
    <t>Stanovanje 20, Pod gabri 27:</t>
  </si>
  <si>
    <t>Stanovanje 22, Pod gabri 27:</t>
  </si>
  <si>
    <t>Stanovanje 25, Pod gabri 29:</t>
  </si>
  <si>
    <t>Stanovanje 26, Pod gabri 29:</t>
  </si>
  <si>
    <t>Stanovanje 27, Pod gabri 29:</t>
  </si>
  <si>
    <t>Stanovanje 28, Pod gabri 29:</t>
  </si>
  <si>
    <t>Stanovanje 29, Pod gabri 29:</t>
  </si>
  <si>
    <t>Stanovanje 30, Pod gabri 29:</t>
  </si>
  <si>
    <t>Stanovanje 31, Pod gabri 29:</t>
  </si>
  <si>
    <t>Stanovanje 21, Pod gabri 27:</t>
  </si>
  <si>
    <t>Pod gabri 25-29 skupaj vsa stanovanja (brez DDV):</t>
  </si>
  <si>
    <t>Pod gabri 25-29, Celje</t>
  </si>
  <si>
    <t>POD GABRI 25-29</t>
  </si>
  <si>
    <t>Zamenjava stavbnega pohištva na fasadnem obodu v praznih in zasedenih stanovanjih na večstanovanjskih objektih Pod gabri 21-23 in Pod gabri 25-29</t>
  </si>
  <si>
    <t>Navodilo Covid 19 št. 7 za izvajalce</t>
  </si>
  <si>
    <r>
      <t>Kompletna izvedba odstranitev oken:
* večdelna lesena okna in vrata,
* vključno lesena obroba,
* vključno zunanje in notranje okenske police,
* vključno obstoječa notranja senčila (žaluzije),
* vključno obstoječa zunanja senčila v kolikor so nameščena (rolete)</t>
    </r>
    <r>
      <rPr>
        <sz val="11"/>
        <rFont val="Verdana"/>
        <family val="2"/>
        <charset val="238"/>
      </rPr>
      <t>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  </r>
  </si>
  <si>
    <r>
      <t>Kompletna izvedba odstranitev oken:
* večdelna lesena okna in vrata,
* vključno zunanje in notranje okenske police,
* vključno obstoječa notranja senčila (žaluzije),
* vključno obstoječa zunanja senčila v kolikor so nameščena (rolete)</t>
    </r>
    <r>
      <rPr>
        <sz val="11"/>
        <rFont val="Verdana"/>
        <family val="2"/>
        <charset val="238"/>
      </rPr>
      <t>,
* pazljiva odstranitev brez poškodovanja fasade,
* vključno z grobim čiščenjem, sortiranjem po vrstah odpadkov, nakladanjem in prenosom ruševin neposredno na prevozno sredstvo,
* odvoz ruševin na stalno deponijo, vključno z vsemi stroški deponije in dajatvami ter s predpisano dokumentacijo o ravnanju z odpadki.
Obračun po številu oken.</t>
    </r>
  </si>
  <si>
    <t>špalete okrog oken O7</t>
  </si>
  <si>
    <t>špalete okrog oken O9</t>
  </si>
  <si>
    <t>špalete okrog oken O8</t>
  </si>
  <si>
    <t>špalete okrog okna O5</t>
  </si>
  <si>
    <r>
      <t>Zahteve za vsa okna:
* toplotna prehodnost okna U</t>
    </r>
    <r>
      <rPr>
        <b/>
        <vertAlign val="subscript"/>
        <sz val="11"/>
        <rFont val="Verdana"/>
        <family val="2"/>
        <charset val="238"/>
      </rPr>
      <t>w</t>
    </r>
    <r>
      <rPr>
        <b/>
        <sz val="11"/>
        <rFont val="Verdana"/>
        <family val="2"/>
        <charset val="238"/>
      </rPr>
      <t xml:space="preserve"> ≤ 0,9 W/m</t>
    </r>
    <r>
      <rPr>
        <b/>
        <vertAlign val="superscript"/>
        <sz val="11"/>
        <rFont val="Verdana"/>
        <family val="2"/>
        <charset val="238"/>
      </rPr>
      <t>2</t>
    </r>
    <r>
      <rPr>
        <b/>
        <sz val="11"/>
        <rFont val="Verdana"/>
        <family val="2"/>
        <charset val="238"/>
      </rPr>
      <t>K,
* zrakotesnost: razred najmanj 3 po SIST EN 12207,
* vodotesnost: razred najmanj 9A po SIST EN 12208,
* zvočna izolirnost (R</t>
    </r>
    <r>
      <rPr>
        <b/>
        <vertAlign val="subscript"/>
        <sz val="11"/>
        <rFont val="Verdana"/>
        <family val="2"/>
        <charset val="238"/>
      </rPr>
      <t>w</t>
    </r>
    <r>
      <rPr>
        <b/>
        <sz val="11"/>
        <rFont val="Verdana"/>
        <family val="2"/>
        <charset val="238"/>
      </rPr>
      <t>): najmanj 33 dB,
* barve PVC profilov: zunaj iz plasti akrila temno rjava in znotraj bele barve RAL 9010.</t>
    </r>
  </si>
  <si>
    <r>
      <t>Zahteve za vsa okna:
* toplotna prehodnost okna U</t>
    </r>
    <r>
      <rPr>
        <b/>
        <vertAlign val="subscript"/>
        <sz val="11"/>
        <rFont val="Verdana"/>
        <family val="2"/>
        <charset val="238"/>
      </rPr>
      <t>w</t>
    </r>
    <r>
      <rPr>
        <b/>
        <sz val="11"/>
        <rFont val="Verdana"/>
        <family val="2"/>
        <charset val="238"/>
      </rPr>
      <t xml:space="preserve"> ≤ 0,9 W/m</t>
    </r>
    <r>
      <rPr>
        <b/>
        <vertAlign val="superscript"/>
        <sz val="11"/>
        <rFont val="Verdana"/>
        <family val="2"/>
        <charset val="238"/>
      </rPr>
      <t>2</t>
    </r>
    <r>
      <rPr>
        <b/>
        <sz val="11"/>
        <rFont val="Verdana"/>
        <family val="2"/>
        <charset val="238"/>
      </rPr>
      <t>K,
* zrakotesnost: razred najmanj 3 po SIST EN 12207,
* vodotesnost: razred najmanj 9A po SIST EN 12208,
* zvočna izolirnost (R</t>
    </r>
    <r>
      <rPr>
        <b/>
        <vertAlign val="subscript"/>
        <sz val="11"/>
        <rFont val="Verdana"/>
        <family val="2"/>
        <charset val="238"/>
      </rPr>
      <t>w</t>
    </r>
    <r>
      <rPr>
        <b/>
        <sz val="11"/>
        <rFont val="Verdana"/>
        <family val="2"/>
        <charset val="238"/>
      </rPr>
      <t>): najmanj 33 dB,
* barve PVC profilov: zunaj iz plasti akrila oker (referenčna Oregon 4-39 po barvni lestvici Trocal) in znotraj bele barve RAL 9010.</t>
    </r>
  </si>
  <si>
    <t>Veljavnost ponudbe: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</si>
</sst>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1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vertAlign val="superscript"/>
      <sz val="1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i/>
      <sz val="9"/>
      <color theme="0" tint="-0.34998626667073579"/>
      <name val="Verdana"/>
      <family val="2"/>
      <charset val="238"/>
    </font>
    <font>
      <u/>
      <sz val="11"/>
      <name val="Verdana"/>
      <family val="2"/>
      <charset val="238"/>
    </font>
    <font>
      <b/>
      <vertAlign val="subscript"/>
      <sz val="11"/>
      <name val="Verdana"/>
      <family val="2"/>
      <charset val="238"/>
    </font>
    <font>
      <b/>
      <vertAlign val="superscript"/>
      <sz val="11"/>
      <name val="Verdana"/>
      <family val="2"/>
      <charset val="238"/>
    </font>
    <font>
      <b/>
      <sz val="12"/>
      <name val="Verdana"/>
      <family val="2"/>
      <charset val="238"/>
    </font>
    <font>
      <sz val="9"/>
      <name val="Verdana"/>
      <family val="2"/>
      <charset val="238"/>
    </font>
    <font>
      <b/>
      <i/>
      <sz val="8"/>
      <name val="Verdana"/>
      <family val="2"/>
      <charset val="238"/>
    </font>
    <font>
      <sz val="8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</font>
    <font>
      <b/>
      <sz val="8"/>
      <color rgb="FF7030A0"/>
      <name val="Verdana"/>
      <family val="2"/>
      <charset val="238"/>
    </font>
    <font>
      <b/>
      <sz val="10"/>
      <color rgb="FF7030A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" fontId="4" fillId="0" borderId="0"/>
  </cellStyleXfs>
  <cellXfs count="165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2" fillId="0" borderId="0" xfId="1" applyFont="1"/>
    <xf numFmtId="164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6" fillId="0" borderId="0" xfId="1" applyFont="1"/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16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5" fillId="2" borderId="0" xfId="1" applyFont="1" applyFill="1" applyAlignment="1">
      <alignment vertical="center"/>
    </xf>
    <xf numFmtId="0" fontId="7" fillId="0" borderId="0" xfId="1" applyFont="1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2" xfId="1" applyFont="1" applyBorder="1" applyAlignment="1">
      <alignment vertical="top" wrapText="1"/>
    </xf>
    <xf numFmtId="0" fontId="6" fillId="0" borderId="2" xfId="1" applyFont="1" applyBorder="1" applyAlignment="1">
      <alignment vertical="top"/>
    </xf>
    <xf numFmtId="0" fontId="6" fillId="0" borderId="3" xfId="1" applyFont="1" applyBorder="1" applyAlignment="1">
      <alignment vertical="top" wrapText="1"/>
    </xf>
    <xf numFmtId="0" fontId="6" fillId="0" borderId="3" xfId="1" applyFont="1" applyBorder="1" applyAlignment="1">
      <alignment vertical="top"/>
    </xf>
    <xf numFmtId="0" fontId="6" fillId="0" borderId="4" xfId="1" applyFont="1" applyBorder="1" applyAlignment="1">
      <alignment vertical="top" wrapText="1"/>
    </xf>
    <xf numFmtId="0" fontId="6" fillId="0" borderId="4" xfId="1" applyFont="1" applyBorder="1" applyAlignment="1">
      <alignment vertical="top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7" fillId="0" borderId="0" xfId="1" applyFont="1" applyAlignment="1">
      <alignment vertical="center"/>
    </xf>
    <xf numFmtId="164" fontId="1" fillId="0" borderId="2" xfId="1" applyNumberForma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1" fillId="0" borderId="2" xfId="1" applyBorder="1" applyAlignment="1">
      <alignment vertical="top"/>
    </xf>
    <xf numFmtId="0" fontId="1" fillId="0" borderId="0" xfId="1" applyAlignment="1">
      <alignment vertical="top" wrapText="1"/>
    </xf>
    <xf numFmtId="0" fontId="1" fillId="0" borderId="0" xfId="1" applyAlignment="1">
      <alignment vertical="top"/>
    </xf>
    <xf numFmtId="0" fontId="9" fillId="0" borderId="0" xfId="1" applyFont="1"/>
    <xf numFmtId="0" fontId="9" fillId="0" borderId="0" xfId="1" applyFont="1" applyAlignment="1">
      <alignment vertical="center"/>
    </xf>
    <xf numFmtId="4" fontId="5" fillId="0" borderId="5" xfId="2" applyNumberFormat="1" applyFont="1" applyBorder="1"/>
    <xf numFmtId="0" fontId="5" fillId="0" borderId="5" xfId="2" applyFont="1" applyBorder="1" applyAlignment="1">
      <alignment vertical="top"/>
    </xf>
    <xf numFmtId="49" fontId="5" fillId="0" borderId="5" xfId="2" applyNumberFormat="1" applyFont="1" applyBorder="1" applyAlignment="1">
      <alignment vertical="top"/>
    </xf>
    <xf numFmtId="4" fontId="5" fillId="0" borderId="0" xfId="2" applyNumberFormat="1" applyFont="1" applyAlignment="1">
      <alignment horizontal="right"/>
    </xf>
    <xf numFmtId="0" fontId="5" fillId="0" borderId="0" xfId="2" applyFont="1" applyAlignment="1">
      <alignment vertical="top"/>
    </xf>
    <xf numFmtId="49" fontId="5" fillId="0" borderId="0" xfId="2" applyNumberFormat="1" applyFont="1" applyAlignment="1">
      <alignment vertical="top"/>
    </xf>
    <xf numFmtId="4" fontId="5" fillId="0" borderId="0" xfId="2" applyNumberFormat="1" applyFont="1"/>
    <xf numFmtId="0" fontId="13" fillId="0" borderId="0" xfId="2" applyFont="1" applyAlignment="1">
      <alignment vertical="top"/>
    </xf>
    <xf numFmtId="0" fontId="14" fillId="0" borderId="0" xfId="2" applyFont="1" applyAlignment="1">
      <alignment vertical="top"/>
    </xf>
    <xf numFmtId="0" fontId="5" fillId="0" borderId="8" xfId="2" applyFont="1" applyBorder="1" applyAlignment="1">
      <alignment vertical="top" wrapText="1"/>
    </xf>
    <xf numFmtId="4" fontId="18" fillId="3" borderId="0" xfId="2" applyNumberFormat="1" applyFont="1" applyFill="1" applyAlignment="1">
      <alignment horizontal="right"/>
    </xf>
    <xf numFmtId="0" fontId="18" fillId="3" borderId="0" xfId="2" applyFont="1" applyFill="1" applyAlignment="1">
      <alignment vertical="top"/>
    </xf>
    <xf numFmtId="49" fontId="18" fillId="4" borderId="0" xfId="2" applyNumberFormat="1" applyFont="1" applyFill="1" applyAlignment="1">
      <alignment vertical="top"/>
    </xf>
    <xf numFmtId="0" fontId="19" fillId="0" borderId="0" xfId="2" applyFont="1" applyAlignment="1">
      <alignment vertical="top" wrapText="1"/>
    </xf>
    <xf numFmtId="49" fontId="18" fillId="3" borderId="0" xfId="2" applyNumberFormat="1" applyFont="1" applyFill="1" applyAlignment="1">
      <alignment vertical="top"/>
    </xf>
    <xf numFmtId="4" fontId="5" fillId="0" borderId="0" xfId="4" applyFont="1"/>
    <xf numFmtId="4" fontId="20" fillId="0" borderId="9" xfId="2" applyNumberFormat="1" applyFont="1" applyBorder="1" applyAlignment="1">
      <alignment horizontal="right" vertical="center"/>
    </xf>
    <xf numFmtId="4" fontId="20" fillId="0" borderId="9" xfId="2" applyNumberFormat="1" applyFont="1" applyBorder="1" applyAlignment="1">
      <alignment horizontal="center" vertical="center"/>
    </xf>
    <xf numFmtId="0" fontId="20" fillId="0" borderId="9" xfId="2" applyFont="1" applyBorder="1" applyAlignment="1">
      <alignment vertical="center" wrapText="1"/>
    </xf>
    <xf numFmtId="49" fontId="20" fillId="0" borderId="9" xfId="2" applyNumberFormat="1" applyFont="1" applyBorder="1" applyAlignment="1">
      <alignment vertical="center"/>
    </xf>
    <xf numFmtId="4" fontId="21" fillId="0" borderId="0" xfId="4" applyFont="1"/>
    <xf numFmtId="4" fontId="4" fillId="0" borderId="0" xfId="4" applyFont="1"/>
    <xf numFmtId="4" fontId="20" fillId="0" borderId="0" xfId="2" applyNumberFormat="1" applyFont="1"/>
    <xf numFmtId="4" fontId="18" fillId="0" borderId="0" xfId="2" applyNumberFormat="1" applyFont="1"/>
    <xf numFmtId="49" fontId="4" fillId="0" borderId="0" xfId="2" applyNumberFormat="1" applyFont="1" applyAlignment="1">
      <alignment vertical="top"/>
    </xf>
    <xf numFmtId="0" fontId="4" fillId="0" borderId="0" xfId="2" applyFont="1" applyAlignment="1">
      <alignment horizontal="justify" vertical="top"/>
    </xf>
    <xf numFmtId="4" fontId="4" fillId="0" borderId="0" xfId="2" applyNumberFormat="1" applyFont="1" applyAlignment="1">
      <alignment horizontal="right"/>
    </xf>
    <xf numFmtId="4" fontId="4" fillId="0" borderId="0" xfId="2" applyNumberFormat="1" applyFont="1"/>
    <xf numFmtId="4" fontId="4" fillId="0" borderId="0" xfId="2" applyNumberFormat="1" applyFont="1" applyAlignment="1">
      <alignment horizontal="center"/>
    </xf>
    <xf numFmtId="49" fontId="4" fillId="0" borderId="8" xfId="2" applyNumberFormat="1" applyFont="1" applyBorder="1" applyAlignment="1">
      <alignment vertical="top"/>
    </xf>
    <xf numFmtId="0" fontId="4" fillId="0" borderId="8" xfId="2" applyFont="1" applyBorder="1" applyAlignment="1">
      <alignment vertical="top" wrapText="1"/>
    </xf>
    <xf numFmtId="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/>
    <xf numFmtId="4" fontId="4" fillId="2" borderId="8" xfId="4" applyFont="1" applyFill="1" applyBorder="1"/>
    <xf numFmtId="4" fontId="4" fillId="2" borderId="7" xfId="2" applyNumberFormat="1" applyFont="1" applyFill="1" applyBorder="1"/>
    <xf numFmtId="0" fontId="4" fillId="0" borderId="0" xfId="2" applyFont="1" applyAlignment="1">
      <alignment vertical="top" wrapText="1"/>
    </xf>
    <xf numFmtId="49" fontId="4" fillId="0" borderId="6" xfId="2" applyNumberFormat="1" applyFont="1" applyBorder="1" applyAlignment="1">
      <alignment vertical="top"/>
    </xf>
    <xf numFmtId="0" fontId="4" fillId="0" borderId="6" xfId="2" applyFont="1" applyBorder="1" applyAlignment="1" applyProtection="1">
      <alignment vertical="top" wrapText="1"/>
      <protection locked="0"/>
    </xf>
    <xf numFmtId="4" fontId="4" fillId="0" borderId="6" xfId="2" applyNumberFormat="1" applyFont="1" applyBorder="1" applyAlignment="1">
      <alignment horizontal="center"/>
    </xf>
    <xf numFmtId="4" fontId="4" fillId="0" borderId="6" xfId="2" applyNumberFormat="1" applyFont="1" applyBorder="1" applyAlignment="1">
      <alignment horizontal="right"/>
    </xf>
    <xf numFmtId="4" fontId="4" fillId="0" borderId="6" xfId="2" applyNumberFormat="1" applyFont="1" applyBorder="1"/>
    <xf numFmtId="4" fontId="4" fillId="2" borderId="0" xfId="4" applyFont="1" applyFill="1" applyBorder="1"/>
    <xf numFmtId="4" fontId="4" fillId="2" borderId="10" xfId="2" applyNumberFormat="1" applyFont="1" applyFill="1" applyBorder="1"/>
    <xf numFmtId="49" fontId="4" fillId="0" borderId="7" xfId="2" applyNumberFormat="1" applyFont="1" applyBorder="1" applyAlignment="1">
      <alignment vertical="top"/>
    </xf>
    <xf numFmtId="0" fontId="4" fillId="0" borderId="7" xfId="2" applyFont="1" applyBorder="1" applyAlignment="1">
      <alignment vertical="top" wrapText="1"/>
    </xf>
    <xf numFmtId="4" fontId="4" fillId="0" borderId="7" xfId="2" applyNumberFormat="1" applyFont="1" applyBorder="1" applyAlignment="1">
      <alignment horizontal="center"/>
    </xf>
    <xf numFmtId="4" fontId="4" fillId="0" borderId="7" xfId="2" applyNumberFormat="1" applyFont="1" applyBorder="1"/>
    <xf numFmtId="4" fontId="4" fillId="2" borderId="0" xfId="2" applyNumberFormat="1" applyFont="1" applyFill="1" applyAlignment="1">
      <alignment horizontal="right"/>
    </xf>
    <xf numFmtId="4" fontId="4" fillId="0" borderId="8" xfId="2" applyNumberFormat="1" applyFont="1" applyBorder="1" applyAlignment="1">
      <alignment horizontal="right"/>
    </xf>
    <xf numFmtId="0" fontId="4" fillId="0" borderId="6" xfId="2" applyFont="1" applyBorder="1" applyAlignment="1">
      <alignment vertical="top" wrapText="1"/>
    </xf>
    <xf numFmtId="4" fontId="4" fillId="0" borderId="7" xfId="2" applyNumberFormat="1" applyFont="1" applyBorder="1" applyAlignment="1">
      <alignment horizontal="right"/>
    </xf>
    <xf numFmtId="4" fontId="4" fillId="2" borderId="7" xfId="2" applyNumberFormat="1" applyFont="1" applyFill="1" applyBorder="1" applyAlignment="1">
      <alignment horizontal="right"/>
    </xf>
    <xf numFmtId="4" fontId="4" fillId="2" borderId="8" xfId="2" applyNumberFormat="1" applyFont="1" applyFill="1" applyBorder="1" applyAlignment="1">
      <alignment horizontal="right"/>
    </xf>
    <xf numFmtId="9" fontId="22" fillId="0" borderId="6" xfId="3" applyFont="1" applyFill="1" applyBorder="1" applyAlignment="1">
      <alignment vertical="top"/>
    </xf>
    <xf numFmtId="9" fontId="22" fillId="0" borderId="6" xfId="3" applyFont="1" applyFill="1" applyBorder="1" applyAlignment="1">
      <alignment vertical="top" wrapText="1"/>
    </xf>
    <xf numFmtId="9" fontId="22" fillId="0" borderId="6" xfId="3" applyFont="1" applyFill="1" applyBorder="1" applyAlignment="1">
      <alignment horizontal="center"/>
    </xf>
    <xf numFmtId="9" fontId="22" fillId="0" borderId="6" xfId="3" applyFont="1" applyFill="1" applyBorder="1" applyAlignment="1">
      <alignment horizontal="right"/>
    </xf>
    <xf numFmtId="9" fontId="22" fillId="0" borderId="6" xfId="3" applyFont="1" applyFill="1" applyBorder="1"/>
    <xf numFmtId="9" fontId="4" fillId="0" borderId="0" xfId="3" applyFont="1"/>
    <xf numFmtId="4" fontId="4" fillId="2" borderId="6" xfId="2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Alignment="1">
      <alignment vertical="top"/>
    </xf>
    <xf numFmtId="49" fontId="22" fillId="0" borderId="0" xfId="0" applyNumberFormat="1" applyFont="1" applyAlignment="1">
      <alignment vertical="top"/>
    </xf>
    <xf numFmtId="0" fontId="22" fillId="0" borderId="6" xfId="0" applyFont="1" applyBorder="1" applyAlignment="1">
      <alignment horizontal="justify" vertical="top" wrapText="1"/>
    </xf>
    <xf numFmtId="4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2" fillId="0" borderId="0" xfId="0" applyNumberFormat="1" applyFont="1"/>
    <xf numFmtId="0" fontId="22" fillId="0" borderId="0" xfId="0" applyFont="1" applyAlignment="1">
      <alignment vertical="top" wrapText="1"/>
    </xf>
    <xf numFmtId="0" fontId="4" fillId="0" borderId="6" xfId="2" applyBorder="1" applyAlignment="1" applyProtection="1">
      <alignment vertical="top" wrapText="1"/>
      <protection locked="0"/>
    </xf>
    <xf numFmtId="0" fontId="4" fillId="0" borderId="6" xfId="2" applyBorder="1" applyAlignment="1">
      <alignment vertical="top" wrapText="1"/>
    </xf>
    <xf numFmtId="0" fontId="4" fillId="0" borderId="8" xfId="2" applyBorder="1" applyAlignment="1">
      <alignment vertical="top" wrapText="1"/>
    </xf>
    <xf numFmtId="4" fontId="4" fillId="0" borderId="0" xfId="4"/>
    <xf numFmtId="49" fontId="4" fillId="0" borderId="0" xfId="2" applyNumberFormat="1" applyAlignment="1">
      <alignment vertical="top"/>
    </xf>
    <xf numFmtId="4" fontId="4" fillId="0" borderId="0" xfId="2" applyNumberFormat="1" applyAlignment="1">
      <alignment horizontal="center"/>
    </xf>
    <xf numFmtId="4" fontId="4" fillId="0" borderId="0" xfId="2" applyNumberFormat="1"/>
    <xf numFmtId="49" fontId="4" fillId="0" borderId="8" xfId="2" applyNumberFormat="1" applyBorder="1" applyAlignment="1">
      <alignment vertical="top"/>
    </xf>
    <xf numFmtId="4" fontId="4" fillId="0" borderId="8" xfId="2" applyNumberFormat="1" applyBorder="1" applyAlignment="1">
      <alignment horizontal="center"/>
    </xf>
    <xf numFmtId="4" fontId="4" fillId="0" borderId="8" xfId="2" applyNumberFormat="1" applyBorder="1"/>
    <xf numFmtId="4" fontId="4" fillId="2" borderId="8" xfId="4" applyFill="1" applyBorder="1"/>
    <xf numFmtId="4" fontId="4" fillId="2" borderId="7" xfId="2" applyNumberFormat="1" applyFill="1" applyBorder="1"/>
    <xf numFmtId="0" fontId="4" fillId="0" borderId="0" xfId="2" applyAlignment="1">
      <alignment vertical="top" wrapText="1"/>
    </xf>
    <xf numFmtId="0" fontId="4" fillId="0" borderId="0" xfId="2" applyAlignment="1">
      <alignment horizontal="justify" vertical="top"/>
    </xf>
    <xf numFmtId="4" fontId="4" fillId="0" borderId="0" xfId="2" applyNumberFormat="1" applyAlignment="1">
      <alignment horizontal="right"/>
    </xf>
    <xf numFmtId="49" fontId="4" fillId="0" borderId="6" xfId="2" applyNumberFormat="1" applyBorder="1" applyAlignment="1">
      <alignment vertical="top"/>
    </xf>
    <xf numFmtId="4" fontId="4" fillId="0" borderId="6" xfId="2" applyNumberFormat="1" applyBorder="1" applyAlignment="1">
      <alignment horizontal="center"/>
    </xf>
    <xf numFmtId="4" fontId="4" fillId="0" borderId="6" xfId="2" applyNumberFormat="1" applyBorder="1" applyAlignment="1">
      <alignment horizontal="right"/>
    </xf>
    <xf numFmtId="4" fontId="4" fillId="0" borderId="6" xfId="2" applyNumberFormat="1" applyBorder="1"/>
    <xf numFmtId="4" fontId="4" fillId="2" borderId="0" xfId="4" applyFill="1"/>
    <xf numFmtId="4" fontId="4" fillId="2" borderId="0" xfId="2" applyNumberFormat="1" applyFill="1"/>
    <xf numFmtId="4" fontId="4" fillId="2" borderId="10" xfId="2" applyNumberFormat="1" applyFill="1" applyBorder="1"/>
    <xf numFmtId="4" fontId="4" fillId="0" borderId="8" xfId="2" applyNumberFormat="1" applyBorder="1" applyAlignment="1">
      <alignment horizontal="right"/>
    </xf>
    <xf numFmtId="49" fontId="4" fillId="0" borderId="7" xfId="2" applyNumberFormat="1" applyBorder="1" applyAlignment="1">
      <alignment vertical="top"/>
    </xf>
    <xf numFmtId="0" fontId="4" fillId="0" borderId="7" xfId="2" applyBorder="1" applyAlignment="1">
      <alignment vertical="top" wrapText="1"/>
    </xf>
    <xf numFmtId="4" fontId="4" fillId="0" borderId="7" xfId="2" applyNumberFormat="1" applyBorder="1" applyAlignment="1">
      <alignment horizontal="center"/>
    </xf>
    <xf numFmtId="4" fontId="4" fillId="0" borderId="7" xfId="2" applyNumberFormat="1" applyBorder="1" applyAlignment="1">
      <alignment horizontal="right"/>
    </xf>
    <xf numFmtId="4" fontId="4" fillId="2" borderId="7" xfId="2" applyNumberFormat="1" applyFill="1" applyBorder="1" applyAlignment="1">
      <alignment horizontal="right"/>
    </xf>
    <xf numFmtId="4" fontId="4" fillId="0" borderId="7" xfId="2" applyNumberFormat="1" applyBorder="1"/>
    <xf numFmtId="4" fontId="4" fillId="2" borderId="8" xfId="2" applyNumberFormat="1" applyFill="1" applyBorder="1" applyAlignment="1">
      <alignment horizontal="right"/>
    </xf>
    <xf numFmtId="4" fontId="4" fillId="2" borderId="0" xfId="2" applyNumberFormat="1" applyFill="1" applyAlignment="1">
      <alignment horizontal="right"/>
    </xf>
    <xf numFmtId="0" fontId="1" fillId="0" borderId="0" xfId="1" applyAlignment="1">
      <alignment horizontal="right"/>
    </xf>
    <xf numFmtId="0" fontId="1" fillId="0" borderId="10" xfId="1" applyBorder="1" applyAlignment="1">
      <alignment vertical="center"/>
    </xf>
    <xf numFmtId="0" fontId="23" fillId="0" borderId="0" xfId="1" applyFont="1" applyAlignment="1"/>
    <xf numFmtId="0" fontId="1" fillId="0" borderId="1" xfId="1" applyBorder="1" applyAlignment="1">
      <alignment vertical="center"/>
    </xf>
    <xf numFmtId="0" fontId="1" fillId="0" borderId="11" xfId="1" applyBorder="1" applyAlignment="1">
      <alignment vertical="center"/>
    </xf>
    <xf numFmtId="0" fontId="23" fillId="0" borderId="11" xfId="1" applyFont="1" applyBorder="1" applyAlignment="1">
      <alignment vertical="center"/>
    </xf>
    <xf numFmtId="0" fontId="23" fillId="0" borderId="0" xfId="1" applyFont="1"/>
    <xf numFmtId="0" fontId="1" fillId="2" borderId="0" xfId="1" applyFill="1"/>
    <xf numFmtId="49" fontId="1" fillId="2" borderId="2" xfId="1" applyNumberFormat="1" applyFill="1" applyBorder="1" applyAlignment="1" applyProtection="1">
      <alignment horizontal="left" vertical="top" wrapText="1"/>
      <protection locked="0"/>
    </xf>
    <xf numFmtId="0" fontId="7" fillId="0" borderId="0" xfId="1" applyFont="1" applyAlignment="1"/>
    <xf numFmtId="0" fontId="5" fillId="0" borderId="0" xfId="1" applyFont="1" applyAlignment="1"/>
    <xf numFmtId="0" fontId="23" fillId="5" borderId="11" xfId="1" applyFont="1" applyFill="1" applyBorder="1" applyAlignment="1">
      <alignment vertical="center"/>
    </xf>
    <xf numFmtId="0" fontId="1" fillId="5" borderId="11" xfId="1" applyFill="1" applyBorder="1" applyAlignment="1">
      <alignment vertical="center"/>
    </xf>
    <xf numFmtId="0" fontId="1" fillId="5" borderId="11" xfId="1" applyFill="1" applyBorder="1"/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164" fontId="3" fillId="2" borderId="0" xfId="1" applyNumberFormat="1" applyFont="1" applyFill="1" applyAlignment="1">
      <alignment horizontal="right"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49" fontId="26" fillId="0" borderId="0" xfId="1" applyNumberFormat="1" applyFont="1" applyAlignment="1">
      <alignment vertical="center"/>
    </xf>
    <xf numFmtId="0" fontId="3" fillId="5" borderId="11" xfId="1" applyFont="1" applyFill="1" applyBorder="1" applyAlignment="1">
      <alignment horizontal="right" vertical="center"/>
    </xf>
    <xf numFmtId="0" fontId="3" fillId="5" borderId="11" xfId="1" applyFont="1" applyFill="1" applyBorder="1" applyAlignment="1">
      <alignment vertical="center"/>
    </xf>
    <xf numFmtId="164" fontId="3" fillId="5" borderId="11" xfId="1" applyNumberFormat="1" applyFont="1" applyFill="1" applyBorder="1" applyAlignment="1">
      <alignment vertical="center"/>
    </xf>
    <xf numFmtId="164" fontId="1" fillId="0" borderId="0" xfId="1" applyNumberFormat="1"/>
    <xf numFmtId="164" fontId="23" fillId="0" borderId="11" xfId="1" applyNumberFormat="1" applyFont="1" applyBorder="1"/>
    <xf numFmtId="49" fontId="1" fillId="0" borderId="0" xfId="1" applyNumberFormat="1" applyAlignment="1">
      <alignment vertical="center"/>
    </xf>
    <xf numFmtId="0" fontId="1" fillId="0" borderId="0" xfId="1" applyBorder="1" applyAlignment="1">
      <alignment vertical="center"/>
    </xf>
    <xf numFmtId="164" fontId="1" fillId="0" borderId="0" xfId="1" applyNumberFormat="1" applyBorder="1"/>
    <xf numFmtId="164" fontId="1" fillId="0" borderId="10" xfId="1" applyNumberFormat="1" applyBorder="1"/>
    <xf numFmtId="0" fontId="23" fillId="0" borderId="0" xfId="1" applyFont="1" applyAlignment="1">
      <alignment vertical="center"/>
    </xf>
    <xf numFmtId="164" fontId="23" fillId="0" borderId="0" xfId="1" applyNumberFormat="1" applyFont="1"/>
    <xf numFmtId="0" fontId="23" fillId="0" borderId="0" xfId="1" applyFont="1" applyAlignment="1">
      <alignment horizontal="left" vertical="center"/>
    </xf>
  </cellXfs>
  <cellStyles count="5">
    <cellStyle name="Navadno" xfId="0" builtinId="0"/>
    <cellStyle name="Navadno 2" xfId="2" xr:uid="{E364D352-64B7-4A39-8245-DB183D612D01}"/>
    <cellStyle name="Navadno 2 2" xfId="4" xr:uid="{CB5E40BB-E3F7-4613-BE40-B38127F7F828}"/>
    <cellStyle name="Navadno 6" xfId="1" xr:uid="{9A5C1C93-3193-418B-BC5E-0B653C6196BF}"/>
    <cellStyle name="Odstotek 2" xfId="3" xr:uid="{5797521C-52BC-41B0-9AD6-CD140B09FB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o%20Luka&#269;\Documents\BI\NARO&#268;NIKI\ROTAR\IZVAJALCI\GP%20GRADING\OBRA&#268;UN%20IN%20PLA&#268;ILA\Obra&#269;un%20GP%20Grading%20doo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NA REKAPITULACIJA A"/>
      <sheetName val="SKUPNA REKAPITULACIJA A $"/>
      <sheetName val="rekapitulacija 22 2012"/>
      <sheetName val="specifikacija 22 2012"/>
      <sheetName val="rekapitulacija R-dodatno3"/>
      <sheetName val="specifikacija AB plošča Rd3"/>
      <sheetName val="specifikacija ojačitve Rd3"/>
      <sheetName val="specifikacija streha Rd3"/>
      <sheetName val="specifikacija dimnik Rd3"/>
      <sheetName val="specifikacija vhod Rd3"/>
      <sheetName val="specifikacija meteorna Rd3"/>
      <sheetName val="specifikacija prestavitev Rd3"/>
      <sheetName val="rekapitulacija R-dodatno4"/>
      <sheetName val="specifikacija dovod vode Rd4"/>
      <sheetName val="specifikacija HI temeljev Rd4"/>
      <sheetName val="specifikacija NN Rd4"/>
      <sheetName val="specifikacija razno streha Rd4"/>
      <sheetName val="specifikacija tlak shrambe Rd4"/>
      <sheetName val="specifikacija zahtevki Rd4"/>
      <sheetName val="rekapitulacija Rd5"/>
      <sheetName val="specifikacija Rd5"/>
      <sheetName val="rekapitulacija Rd6"/>
      <sheetName val="specifikacija Rd6"/>
      <sheetName val="rekapitulacija Rd7"/>
      <sheetName val="specifikacija razna dela Rd7 "/>
      <sheetName val="specifikacija škarpniki Rd7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količina</v>
          </cell>
          <cell r="D1" t="str">
            <v>cena/enoto</v>
          </cell>
        </row>
        <row r="42">
          <cell r="C42">
            <v>2</v>
          </cell>
          <cell r="D42">
            <v>20</v>
          </cell>
        </row>
        <row r="48">
          <cell r="C48">
            <v>1</v>
          </cell>
          <cell r="D48">
            <v>20</v>
          </cell>
        </row>
        <row r="54">
          <cell r="C54">
            <v>1</v>
          </cell>
          <cell r="D54">
            <v>120</v>
          </cell>
        </row>
        <row r="59">
          <cell r="C59">
            <v>1</v>
          </cell>
          <cell r="D59">
            <v>150</v>
          </cell>
        </row>
        <row r="63">
          <cell r="C63">
            <v>5</v>
          </cell>
          <cell r="D63">
            <v>14</v>
          </cell>
        </row>
        <row r="67">
          <cell r="C67">
            <v>29.04</v>
          </cell>
          <cell r="D67">
            <v>4</v>
          </cell>
        </row>
        <row r="69">
          <cell r="C69">
            <v>41.25</v>
          </cell>
        </row>
        <row r="73">
          <cell r="C73">
            <v>7.88</v>
          </cell>
          <cell r="D73">
            <v>15</v>
          </cell>
        </row>
        <row r="75">
          <cell r="C75">
            <v>4.05</v>
          </cell>
        </row>
        <row r="76">
          <cell r="C76">
            <v>3.5</v>
          </cell>
        </row>
        <row r="77">
          <cell r="C77">
            <v>2.96</v>
          </cell>
        </row>
        <row r="78">
          <cell r="C78">
            <v>1.8</v>
          </cell>
        </row>
        <row r="79">
          <cell r="C79">
            <v>1.5</v>
          </cell>
        </row>
        <row r="80">
          <cell r="C80">
            <v>13.81</v>
          </cell>
        </row>
        <row r="84">
          <cell r="C84">
            <v>20.239999999999998</v>
          </cell>
          <cell r="D84">
            <v>15</v>
          </cell>
        </row>
        <row r="86">
          <cell r="C86">
            <v>24.75</v>
          </cell>
        </row>
        <row r="90">
          <cell r="C90">
            <v>0.7</v>
          </cell>
          <cell r="D90">
            <v>55</v>
          </cell>
        </row>
        <row r="92">
          <cell r="C92">
            <v>1.17</v>
          </cell>
        </row>
        <row r="93">
          <cell r="C93">
            <v>1.575</v>
          </cell>
        </row>
        <row r="94">
          <cell r="C94">
            <v>4.87</v>
          </cell>
        </row>
        <row r="95">
          <cell r="C95">
            <v>7.6150000000000002</v>
          </cell>
        </row>
        <row r="99">
          <cell r="C99">
            <v>7.65</v>
          </cell>
          <cell r="D99">
            <v>100</v>
          </cell>
        </row>
        <row r="101">
          <cell r="C101">
            <v>2.3975</v>
          </cell>
        </row>
        <row r="105">
          <cell r="C105">
            <v>2.2799999999999998</v>
          </cell>
          <cell r="D105">
            <v>80</v>
          </cell>
        </row>
        <row r="107">
          <cell r="C107">
            <v>1.75</v>
          </cell>
        </row>
        <row r="110">
          <cell r="C110">
            <v>3.85</v>
          </cell>
          <cell r="D110">
            <v>100</v>
          </cell>
        </row>
        <row r="112">
          <cell r="C112">
            <v>1.8374999999999999</v>
          </cell>
        </row>
        <row r="113">
          <cell r="C113">
            <v>4.2</v>
          </cell>
        </row>
        <row r="114">
          <cell r="C114">
            <v>6.0374999999999996</v>
          </cell>
        </row>
        <row r="124">
          <cell r="C124">
            <v>1</v>
          </cell>
          <cell r="D124">
            <v>20</v>
          </cell>
        </row>
        <row r="128">
          <cell r="C128">
            <v>15.25</v>
          </cell>
          <cell r="D128">
            <v>30</v>
          </cell>
        </row>
        <row r="130">
          <cell r="C130">
            <v>10</v>
          </cell>
        </row>
        <row r="134">
          <cell r="C134">
            <v>0</v>
          </cell>
          <cell r="D134">
            <v>10</v>
          </cell>
        </row>
        <row r="136">
          <cell r="C136">
            <v>20.7</v>
          </cell>
        </row>
        <row r="139">
          <cell r="C139">
            <v>1.62</v>
          </cell>
          <cell r="D139">
            <v>15</v>
          </cell>
        </row>
        <row r="142">
          <cell r="C142">
            <v>35.35</v>
          </cell>
          <cell r="D142">
            <v>4</v>
          </cell>
        </row>
        <row r="144">
          <cell r="C144">
            <v>30</v>
          </cell>
        </row>
        <row r="147">
          <cell r="C147">
            <v>13.04</v>
          </cell>
          <cell r="D147">
            <v>100</v>
          </cell>
        </row>
        <row r="149">
          <cell r="C149">
            <v>2.0099999999999998</v>
          </cell>
        </row>
        <row r="150">
          <cell r="C150">
            <v>5.86</v>
          </cell>
        </row>
        <row r="151">
          <cell r="C151">
            <v>2.2000000000000002</v>
          </cell>
        </row>
        <row r="152">
          <cell r="C152">
            <v>10.07</v>
          </cell>
        </row>
        <row r="155">
          <cell r="C155">
            <v>0</v>
          </cell>
          <cell r="D155">
            <v>14</v>
          </cell>
        </row>
        <row r="164">
          <cell r="C164">
            <v>14</v>
          </cell>
          <cell r="D164">
            <v>18</v>
          </cell>
        </row>
        <row r="169">
          <cell r="C169">
            <v>8</v>
          </cell>
          <cell r="D169">
            <v>18</v>
          </cell>
        </row>
        <row r="172">
          <cell r="C172">
            <v>1</v>
          </cell>
          <cell r="D172">
            <v>20</v>
          </cell>
        </row>
        <row r="175">
          <cell r="C175">
            <v>3</v>
          </cell>
          <cell r="D175">
            <v>20</v>
          </cell>
        </row>
        <row r="179">
          <cell r="C179">
            <v>0</v>
          </cell>
          <cell r="D179">
            <v>0.9</v>
          </cell>
        </row>
        <row r="183">
          <cell r="C183">
            <v>10</v>
          </cell>
          <cell r="D183">
            <v>14</v>
          </cell>
        </row>
        <row r="186">
          <cell r="C186">
            <v>74.430000000000007</v>
          </cell>
          <cell r="D186">
            <v>6</v>
          </cell>
        </row>
        <row r="193">
          <cell r="C193">
            <v>3.06</v>
          </cell>
          <cell r="D193">
            <v>80</v>
          </cell>
        </row>
        <row r="195">
          <cell r="C195">
            <v>2.2137500000000001</v>
          </cell>
        </row>
        <row r="199">
          <cell r="C199">
            <v>5.05</v>
          </cell>
          <cell r="D199">
            <v>45</v>
          </cell>
        </row>
        <row r="201">
          <cell r="C201">
            <v>4.8025000000000002</v>
          </cell>
        </row>
        <row r="204">
          <cell r="C204">
            <v>2.69</v>
          </cell>
          <cell r="D204">
            <v>110</v>
          </cell>
        </row>
        <row r="206">
          <cell r="C206">
            <v>2.4224999999999999</v>
          </cell>
        </row>
        <row r="210">
          <cell r="C210">
            <v>38.21</v>
          </cell>
          <cell r="D210">
            <v>6</v>
          </cell>
        </row>
        <row r="212">
          <cell r="C212">
            <v>56</v>
          </cell>
        </row>
        <row r="213">
          <cell r="C213">
            <v>53.15</v>
          </cell>
        </row>
        <row r="214">
          <cell r="C214">
            <v>109.15</v>
          </cell>
        </row>
        <row r="217">
          <cell r="C217">
            <v>22.45</v>
          </cell>
          <cell r="D217">
            <v>12</v>
          </cell>
        </row>
        <row r="220">
          <cell r="C220">
            <v>0</v>
          </cell>
          <cell r="D220">
            <v>10</v>
          </cell>
        </row>
        <row r="225">
          <cell r="C225">
            <v>6.89</v>
          </cell>
          <cell r="D225">
            <v>15</v>
          </cell>
        </row>
        <row r="230">
          <cell r="C230">
            <v>1.3</v>
          </cell>
          <cell r="D230">
            <v>100</v>
          </cell>
        </row>
        <row r="232">
          <cell r="C232">
            <v>0.89</v>
          </cell>
        </row>
        <row r="235">
          <cell r="C235">
            <v>2.09</v>
          </cell>
          <cell r="D235">
            <v>100</v>
          </cell>
        </row>
        <row r="237">
          <cell r="C237">
            <v>1.1100000000000001</v>
          </cell>
        </row>
        <row r="241">
          <cell r="C241">
            <v>35</v>
          </cell>
          <cell r="D241">
            <v>8</v>
          </cell>
        </row>
        <row r="244">
          <cell r="C244">
            <v>0</v>
          </cell>
          <cell r="D244">
            <v>3.5</v>
          </cell>
        </row>
        <row r="247">
          <cell r="C247">
            <v>0</v>
          </cell>
          <cell r="D247">
            <v>30</v>
          </cell>
        </row>
        <row r="250">
          <cell r="C250">
            <v>0</v>
          </cell>
          <cell r="D250">
            <v>25</v>
          </cell>
        </row>
        <row r="253">
          <cell r="C253">
            <v>1.1200000000000001</v>
          </cell>
          <cell r="D253">
            <v>110</v>
          </cell>
        </row>
        <row r="255">
          <cell r="C255">
            <v>0.28000000000000003</v>
          </cell>
        </row>
        <row r="256">
          <cell r="C256">
            <v>0.35099999999999998</v>
          </cell>
        </row>
        <row r="257">
          <cell r="C257">
            <v>0.34599999999999997</v>
          </cell>
        </row>
        <row r="258">
          <cell r="C258">
            <v>0.54600000000000004</v>
          </cell>
        </row>
        <row r="259">
          <cell r="C259">
            <v>1.5230000000000001</v>
          </cell>
        </row>
        <row r="262">
          <cell r="C262">
            <v>0</v>
          </cell>
          <cell r="D262">
            <v>100</v>
          </cell>
        </row>
        <row r="264">
          <cell r="C264">
            <v>0.38400000000000006</v>
          </cell>
        </row>
        <row r="269">
          <cell r="C269">
            <v>1</v>
          </cell>
          <cell r="D269">
            <v>100</v>
          </cell>
        </row>
        <row r="272">
          <cell r="C272">
            <v>5.0999999999999996</v>
          </cell>
          <cell r="D272">
            <v>10</v>
          </cell>
        </row>
        <row r="276">
          <cell r="C276">
            <v>7.27</v>
          </cell>
          <cell r="D276">
            <v>105</v>
          </cell>
        </row>
        <row r="278">
          <cell r="C278">
            <v>2.67</v>
          </cell>
        </row>
        <row r="282">
          <cell r="C282">
            <v>68.849999999999994</v>
          </cell>
          <cell r="D282">
            <v>9.5</v>
          </cell>
        </row>
        <row r="284">
          <cell r="C284">
            <v>27.263999999999999</v>
          </cell>
        </row>
        <row r="287">
          <cell r="C287">
            <v>43.2</v>
          </cell>
          <cell r="D287">
            <v>2</v>
          </cell>
        </row>
        <row r="289">
          <cell r="C289">
            <v>34.08</v>
          </cell>
        </row>
        <row r="292">
          <cell r="C292">
            <v>0</v>
          </cell>
          <cell r="D292">
            <v>14</v>
          </cell>
        </row>
        <row r="293">
          <cell r="C293">
            <v>24</v>
          </cell>
          <cell r="D293">
            <v>12</v>
          </cell>
        </row>
        <row r="308">
          <cell r="C308">
            <v>191.75</v>
          </cell>
          <cell r="D308">
            <v>6.5</v>
          </cell>
        </row>
        <row r="310">
          <cell r="C310">
            <v>100.2</v>
          </cell>
        </row>
        <row r="315">
          <cell r="C315">
            <v>0</v>
          </cell>
          <cell r="D315">
            <v>12</v>
          </cell>
        </row>
        <row r="317">
          <cell r="C317">
            <v>15.65</v>
          </cell>
        </row>
        <row r="318">
          <cell r="C318">
            <v>5.2</v>
          </cell>
        </row>
        <row r="319">
          <cell r="C319">
            <v>1.6</v>
          </cell>
        </row>
        <row r="320">
          <cell r="C320">
            <v>22.45</v>
          </cell>
        </row>
        <row r="323">
          <cell r="C323">
            <v>0</v>
          </cell>
          <cell r="D323">
            <v>12</v>
          </cell>
        </row>
        <row r="325">
          <cell r="C325">
            <v>3.12</v>
          </cell>
        </row>
        <row r="330">
          <cell r="C330">
            <v>0</v>
          </cell>
          <cell r="D330">
            <v>12</v>
          </cell>
        </row>
        <row r="332">
          <cell r="C332">
            <v>7.08</v>
          </cell>
        </row>
        <row r="336">
          <cell r="C336">
            <v>2.52</v>
          </cell>
          <cell r="D336">
            <v>40</v>
          </cell>
        </row>
        <row r="338">
          <cell r="C338">
            <v>1.18</v>
          </cell>
        </row>
        <row r="341">
          <cell r="C341">
            <v>0</v>
          </cell>
          <cell r="D341">
            <v>12</v>
          </cell>
        </row>
        <row r="343">
          <cell r="C343">
            <v>2.56</v>
          </cell>
        </row>
        <row r="347">
          <cell r="C347">
            <v>98.36</v>
          </cell>
          <cell r="D347">
            <v>4.5</v>
          </cell>
        </row>
        <row r="349">
          <cell r="C349">
            <v>85.75</v>
          </cell>
        </row>
        <row r="352">
          <cell r="C352">
            <v>75.290000000000006</v>
          </cell>
          <cell r="D352">
            <v>2.5</v>
          </cell>
        </row>
        <row r="354">
          <cell r="C354">
            <v>159</v>
          </cell>
        </row>
        <row r="358">
          <cell r="C358">
            <v>34.1</v>
          </cell>
          <cell r="D358">
            <v>35</v>
          </cell>
        </row>
        <row r="360">
          <cell r="C360">
            <v>5.31</v>
          </cell>
        </row>
        <row r="361">
          <cell r="C361">
            <v>9.5</v>
          </cell>
        </row>
        <row r="362">
          <cell r="C362">
            <v>14.81</v>
          </cell>
        </row>
        <row r="366">
          <cell r="C366">
            <v>29.01</v>
          </cell>
          <cell r="D366">
            <v>35</v>
          </cell>
        </row>
        <row r="368">
          <cell r="C368">
            <v>15.24</v>
          </cell>
        </row>
        <row r="374">
          <cell r="C374">
            <v>1.79</v>
          </cell>
          <cell r="D374">
            <v>120</v>
          </cell>
        </row>
        <row r="376">
          <cell r="C376">
            <v>1.98</v>
          </cell>
        </row>
        <row r="381">
          <cell r="C381">
            <v>21.1</v>
          </cell>
          <cell r="D381">
            <v>25</v>
          </cell>
        </row>
        <row r="384">
          <cell r="C384">
            <v>21</v>
          </cell>
          <cell r="D384">
            <v>2</v>
          </cell>
        </row>
        <row r="387">
          <cell r="C387">
            <v>3</v>
          </cell>
          <cell r="D387">
            <v>6</v>
          </cell>
        </row>
        <row r="390">
          <cell r="C390">
            <v>3</v>
          </cell>
          <cell r="D390">
            <v>110</v>
          </cell>
        </row>
        <row r="393">
          <cell r="C393">
            <v>7</v>
          </cell>
          <cell r="D393">
            <v>20</v>
          </cell>
        </row>
        <row r="396">
          <cell r="C396">
            <v>1</v>
          </cell>
          <cell r="D396">
            <v>350</v>
          </cell>
        </row>
        <row r="400">
          <cell r="C400">
            <v>70.459999999999994</v>
          </cell>
          <cell r="D400">
            <v>16</v>
          </cell>
        </row>
        <row r="402">
          <cell r="C402">
            <v>72.760000000000005</v>
          </cell>
        </row>
        <row r="405">
          <cell r="C405">
            <v>5.78</v>
          </cell>
          <cell r="D405">
            <v>35</v>
          </cell>
        </row>
        <row r="407">
          <cell r="C407">
            <v>3.42</v>
          </cell>
        </row>
        <row r="408">
          <cell r="C408">
            <v>0.72</v>
          </cell>
        </row>
        <row r="409">
          <cell r="C409">
            <v>1.5</v>
          </cell>
        </row>
        <row r="410">
          <cell r="C410">
            <v>5.64</v>
          </cell>
        </row>
        <row r="421">
          <cell r="C421">
            <v>8</v>
          </cell>
          <cell r="D421">
            <v>35</v>
          </cell>
        </row>
        <row r="424">
          <cell r="C424">
            <v>120</v>
          </cell>
          <cell r="D424">
            <v>16</v>
          </cell>
        </row>
        <row r="444">
          <cell r="C444">
            <v>5.62</v>
          </cell>
          <cell r="D444">
            <v>130</v>
          </cell>
        </row>
        <row r="446">
          <cell r="C446">
            <v>1.48</v>
          </cell>
        </row>
        <row r="447">
          <cell r="C447">
            <v>0.6043400000000001</v>
          </cell>
        </row>
        <row r="448">
          <cell r="C448">
            <v>0.54</v>
          </cell>
        </row>
        <row r="449">
          <cell r="C449">
            <v>0.35</v>
          </cell>
        </row>
        <row r="450">
          <cell r="C450">
            <v>0.14080000000000001</v>
          </cell>
        </row>
        <row r="451">
          <cell r="C451">
            <v>0.74399999999999999</v>
          </cell>
        </row>
        <row r="452">
          <cell r="C452">
            <v>3.85914</v>
          </cell>
        </row>
        <row r="457">
          <cell r="C457">
            <v>9.1</v>
          </cell>
          <cell r="D457">
            <v>125</v>
          </cell>
        </row>
        <row r="459">
          <cell r="C459">
            <v>7.1224999999999996</v>
          </cell>
        </row>
        <row r="460">
          <cell r="C460">
            <v>3.0217000000000001</v>
          </cell>
        </row>
        <row r="461">
          <cell r="C461">
            <v>10.1442</v>
          </cell>
        </row>
        <row r="465">
          <cell r="C465">
            <v>4.6900000000000004</v>
          </cell>
          <cell r="D465">
            <v>130</v>
          </cell>
        </row>
        <row r="467">
          <cell r="C467">
            <v>2.3759999999999999</v>
          </cell>
        </row>
        <row r="468">
          <cell r="C468">
            <v>1.2</v>
          </cell>
        </row>
        <row r="469">
          <cell r="C469">
            <v>3.5759999999999996</v>
          </cell>
        </row>
        <row r="473">
          <cell r="C473">
            <v>0</v>
          </cell>
          <cell r="D473">
            <v>130</v>
          </cell>
        </row>
        <row r="475">
          <cell r="C475">
            <v>0.64</v>
          </cell>
        </row>
        <row r="478">
          <cell r="C478">
            <v>3.79</v>
          </cell>
          <cell r="D478">
            <v>45</v>
          </cell>
        </row>
        <row r="480">
          <cell r="C480">
            <v>5.75</v>
          </cell>
        </row>
        <row r="483">
          <cell r="C483">
            <v>1.71</v>
          </cell>
          <cell r="D483">
            <v>140</v>
          </cell>
        </row>
        <row r="485">
          <cell r="C485">
            <v>2.2879999999999998</v>
          </cell>
        </row>
        <row r="486">
          <cell r="C486">
            <v>0.24</v>
          </cell>
        </row>
        <row r="487">
          <cell r="C487">
            <v>2.5279999999999996</v>
          </cell>
        </row>
        <row r="492">
          <cell r="C492">
            <v>7.84</v>
          </cell>
          <cell r="D492">
            <v>125</v>
          </cell>
        </row>
        <row r="494">
          <cell r="C494">
            <v>6.75</v>
          </cell>
        </row>
        <row r="495">
          <cell r="C495">
            <v>0.6462</v>
          </cell>
        </row>
        <row r="496">
          <cell r="C496">
            <v>0.49724999999999997</v>
          </cell>
        </row>
        <row r="497">
          <cell r="C497">
            <v>0.44800000000000006</v>
          </cell>
        </row>
        <row r="498">
          <cell r="C498">
            <v>8.34145</v>
          </cell>
        </row>
        <row r="502">
          <cell r="C502">
            <v>2.06</v>
          </cell>
          <cell r="D502">
            <v>140</v>
          </cell>
        </row>
        <row r="504">
          <cell r="C504">
            <v>1.5620000000000001</v>
          </cell>
        </row>
        <row r="507">
          <cell r="C507">
            <v>0</v>
          </cell>
          <cell r="D507">
            <v>190</v>
          </cell>
        </row>
        <row r="509">
          <cell r="C509">
            <v>1.7124999999999999</v>
          </cell>
        </row>
        <row r="513">
          <cell r="C513">
            <v>0</v>
          </cell>
          <cell r="D513">
            <v>160</v>
          </cell>
        </row>
        <row r="515">
          <cell r="C515">
            <v>0.55125000000000002</v>
          </cell>
        </row>
        <row r="519">
          <cell r="C519">
            <v>0.8</v>
          </cell>
          <cell r="D519">
            <v>140</v>
          </cell>
        </row>
        <row r="521">
          <cell r="C521">
            <v>0.39</v>
          </cell>
        </row>
        <row r="522">
          <cell r="C522">
            <v>0.375</v>
          </cell>
        </row>
        <row r="523">
          <cell r="C523">
            <v>5.5999999999999994E-2</v>
          </cell>
        </row>
        <row r="524">
          <cell r="C524">
            <v>0.82099999999999995</v>
          </cell>
        </row>
        <row r="527">
          <cell r="C527">
            <v>1.42</v>
          </cell>
          <cell r="D527">
            <v>140</v>
          </cell>
        </row>
        <row r="529">
          <cell r="C529">
            <v>1.597</v>
          </cell>
        </row>
        <row r="530">
          <cell r="C530">
            <v>0.14400000000000004</v>
          </cell>
        </row>
        <row r="531">
          <cell r="C531">
            <v>1.7410000000000001</v>
          </cell>
        </row>
        <row r="535">
          <cell r="C535">
            <v>0</v>
          </cell>
          <cell r="D535">
            <v>140</v>
          </cell>
        </row>
        <row r="537">
          <cell r="C537">
            <v>1.5569999999999999</v>
          </cell>
        </row>
        <row r="541">
          <cell r="C541">
            <v>2</v>
          </cell>
          <cell r="D541">
            <v>140</v>
          </cell>
        </row>
        <row r="543">
          <cell r="C543">
            <v>1.0560000000000003</v>
          </cell>
        </row>
        <row r="546">
          <cell r="C546">
            <v>2.36</v>
          </cell>
          <cell r="D546">
            <v>130</v>
          </cell>
        </row>
        <row r="548">
          <cell r="C548">
            <v>5.2850000000000001</v>
          </cell>
        </row>
        <row r="552">
          <cell r="C552">
            <v>1.84</v>
          </cell>
          <cell r="D552">
            <v>150</v>
          </cell>
        </row>
        <row r="554">
          <cell r="C554">
            <v>0.5625</v>
          </cell>
        </row>
        <row r="559">
          <cell r="C559">
            <v>16</v>
          </cell>
          <cell r="D559">
            <v>60</v>
          </cell>
        </row>
        <row r="562">
          <cell r="C562">
            <v>2.79</v>
          </cell>
          <cell r="D562">
            <v>300</v>
          </cell>
        </row>
        <row r="564">
          <cell r="C564">
            <v>0.16</v>
          </cell>
        </row>
        <row r="567">
          <cell r="C567">
            <v>0.5</v>
          </cell>
          <cell r="D567">
            <v>200</v>
          </cell>
        </row>
        <row r="570">
          <cell r="C570">
            <v>39.5</v>
          </cell>
        </row>
        <row r="573">
          <cell r="C573">
            <v>0</v>
          </cell>
          <cell r="D573">
            <v>145</v>
          </cell>
        </row>
        <row r="574">
          <cell r="C574">
            <v>5.45</v>
          </cell>
        </row>
        <row r="576">
          <cell r="C576">
            <v>47.5</v>
          </cell>
        </row>
        <row r="578">
          <cell r="C578">
            <v>11.612500000000001</v>
          </cell>
        </row>
        <row r="581">
          <cell r="C581">
            <v>6.7850000000000001</v>
          </cell>
        </row>
        <row r="584">
          <cell r="C584">
            <v>26.75</v>
          </cell>
          <cell r="D584">
            <v>15</v>
          </cell>
        </row>
        <row r="587">
          <cell r="C587">
            <v>7.69</v>
          </cell>
          <cell r="D587">
            <v>125</v>
          </cell>
        </row>
        <row r="596">
          <cell r="C596" t="str">
            <v>količina</v>
          </cell>
          <cell r="D596" t="str">
            <v>Eu/enoto</v>
          </cell>
        </row>
        <row r="600">
          <cell r="C600">
            <v>3891.07</v>
          </cell>
          <cell r="D600">
            <v>1.1000000000000001</v>
          </cell>
        </row>
        <row r="602">
          <cell r="C602">
            <v>1296.25</v>
          </cell>
        </row>
        <row r="603">
          <cell r="C603">
            <v>357</v>
          </cell>
        </row>
        <row r="604">
          <cell r="C604">
            <v>1312.5</v>
          </cell>
        </row>
        <row r="605">
          <cell r="C605">
            <v>481.25</v>
          </cell>
        </row>
        <row r="606">
          <cell r="C606">
            <v>106.25</v>
          </cell>
        </row>
        <row r="607">
          <cell r="C607">
            <v>180</v>
          </cell>
        </row>
        <row r="608">
          <cell r="C608">
            <v>3733.25</v>
          </cell>
        </row>
        <row r="609">
          <cell r="C609">
            <v>4125</v>
          </cell>
        </row>
        <row r="615">
          <cell r="C615">
            <v>73.680000000000007</v>
          </cell>
          <cell r="D615">
            <v>35</v>
          </cell>
        </row>
        <row r="617">
          <cell r="C617">
            <v>74</v>
          </cell>
        </row>
        <row r="629">
          <cell r="C629">
            <v>42.01</v>
          </cell>
          <cell r="D629">
            <v>16</v>
          </cell>
        </row>
        <row r="631">
          <cell r="C631">
            <v>22.2</v>
          </cell>
        </row>
        <row r="632">
          <cell r="C632">
            <v>7.74</v>
          </cell>
        </row>
        <row r="633">
          <cell r="C633">
            <v>12.96</v>
          </cell>
        </row>
        <row r="634">
          <cell r="C634">
            <v>6</v>
          </cell>
        </row>
        <row r="635">
          <cell r="C635">
            <v>48.9</v>
          </cell>
        </row>
        <row r="638">
          <cell r="C638">
            <v>1.8</v>
          </cell>
          <cell r="D638">
            <v>16</v>
          </cell>
        </row>
        <row r="640">
          <cell r="C640">
            <v>5.28</v>
          </cell>
        </row>
        <row r="644">
          <cell r="C644">
            <v>19.45</v>
          </cell>
          <cell r="D644">
            <v>22</v>
          </cell>
        </row>
        <row r="646">
          <cell r="C646">
            <v>20.28</v>
          </cell>
        </row>
        <row r="647">
          <cell r="C647">
            <v>3</v>
          </cell>
        </row>
        <row r="648">
          <cell r="C648">
            <v>23.28</v>
          </cell>
        </row>
        <row r="652">
          <cell r="C652">
            <v>36.36</v>
          </cell>
          <cell r="D652">
            <v>21</v>
          </cell>
        </row>
        <row r="654">
          <cell r="C654">
            <v>45</v>
          </cell>
        </row>
        <row r="655">
          <cell r="C655">
            <v>5.2919999999999998</v>
          </cell>
        </row>
        <row r="656">
          <cell r="C656">
            <v>5.9375</v>
          </cell>
        </row>
        <row r="657">
          <cell r="C657">
            <v>4.8</v>
          </cell>
        </row>
        <row r="658">
          <cell r="C658">
            <v>61.029499999999999</v>
          </cell>
        </row>
        <row r="661">
          <cell r="C661">
            <v>21.09</v>
          </cell>
          <cell r="D661">
            <v>22</v>
          </cell>
        </row>
        <row r="663">
          <cell r="C663">
            <v>15.62</v>
          </cell>
        </row>
        <row r="664">
          <cell r="C664">
            <v>7.35</v>
          </cell>
        </row>
        <row r="665">
          <cell r="C665">
            <v>22.97</v>
          </cell>
        </row>
        <row r="671">
          <cell r="C671">
            <v>14.51</v>
          </cell>
          <cell r="D671">
            <v>22</v>
          </cell>
        </row>
        <row r="674">
          <cell r="C674">
            <v>0</v>
          </cell>
          <cell r="D674">
            <v>28</v>
          </cell>
        </row>
        <row r="676">
          <cell r="C676">
            <v>16.7028</v>
          </cell>
        </row>
        <row r="677">
          <cell r="C677">
            <v>1.8</v>
          </cell>
        </row>
        <row r="678">
          <cell r="C678">
            <v>20.76</v>
          </cell>
        </row>
        <row r="679">
          <cell r="C679">
            <v>39.262799999999999</v>
          </cell>
        </row>
        <row r="682">
          <cell r="C682">
            <v>19.62</v>
          </cell>
          <cell r="D682">
            <v>30</v>
          </cell>
        </row>
        <row r="684">
          <cell r="C684">
            <v>2</v>
          </cell>
        </row>
        <row r="685">
          <cell r="C685">
            <v>2.72</v>
          </cell>
        </row>
        <row r="686">
          <cell r="C686">
            <v>4.72</v>
          </cell>
        </row>
        <row r="690">
          <cell r="C690">
            <v>23.64</v>
          </cell>
          <cell r="D690">
            <v>24</v>
          </cell>
        </row>
        <row r="692">
          <cell r="C692">
            <v>3.25</v>
          </cell>
        </row>
        <row r="693">
          <cell r="C693">
            <v>2.5</v>
          </cell>
        </row>
        <row r="694">
          <cell r="C694">
            <v>0.84</v>
          </cell>
        </row>
        <row r="695">
          <cell r="C695">
            <v>2.4</v>
          </cell>
        </row>
        <row r="696">
          <cell r="C696">
            <v>8.99</v>
          </cell>
        </row>
        <row r="699">
          <cell r="C699">
            <v>13</v>
          </cell>
          <cell r="D699">
            <v>8</v>
          </cell>
        </row>
        <row r="702">
          <cell r="C702">
            <v>0</v>
          </cell>
          <cell r="D702">
            <v>6</v>
          </cell>
        </row>
        <row r="705">
          <cell r="C705">
            <v>244.38</v>
          </cell>
          <cell r="D705">
            <v>5.5</v>
          </cell>
        </row>
        <row r="707">
          <cell r="C707">
            <v>168</v>
          </cell>
        </row>
        <row r="710">
          <cell r="C710">
            <v>78</v>
          </cell>
          <cell r="D710">
            <v>22</v>
          </cell>
        </row>
        <row r="726">
          <cell r="C726">
            <v>74</v>
          </cell>
          <cell r="D726">
            <v>17</v>
          </cell>
        </row>
        <row r="729">
          <cell r="C729">
            <v>0</v>
          </cell>
          <cell r="D729">
            <v>17</v>
          </cell>
        </row>
        <row r="731">
          <cell r="C731">
            <v>49.6</v>
          </cell>
        </row>
        <row r="739">
          <cell r="C739">
            <v>24.56</v>
          </cell>
          <cell r="D739">
            <v>30</v>
          </cell>
        </row>
        <row r="741">
          <cell r="C741">
            <v>12.6</v>
          </cell>
        </row>
        <row r="749">
          <cell r="C749">
            <v>36.24</v>
          </cell>
          <cell r="D749">
            <v>48</v>
          </cell>
        </row>
        <row r="751">
          <cell r="C751">
            <v>38.4</v>
          </cell>
        </row>
        <row r="754">
          <cell r="C754">
            <v>10.34</v>
          </cell>
          <cell r="D754">
            <v>26</v>
          </cell>
        </row>
        <row r="756">
          <cell r="C756">
            <v>21.04</v>
          </cell>
        </row>
        <row r="759">
          <cell r="C759">
            <v>0.97</v>
          </cell>
          <cell r="D759">
            <v>170</v>
          </cell>
        </row>
        <row r="761">
          <cell r="C761">
            <v>2.0160000000000005</v>
          </cell>
        </row>
        <row r="766">
          <cell r="C766">
            <v>4.4400000000000004</v>
          </cell>
          <cell r="D766">
            <v>140</v>
          </cell>
        </row>
        <row r="768">
          <cell r="C768">
            <v>7.7645</v>
          </cell>
        </row>
        <row r="769">
          <cell r="C769">
            <v>-1.5120000000000002</v>
          </cell>
        </row>
        <row r="770">
          <cell r="C770">
            <v>6.2525000000000004</v>
          </cell>
        </row>
        <row r="775">
          <cell r="C775">
            <v>1.22</v>
          </cell>
          <cell r="D775">
            <v>140</v>
          </cell>
        </row>
        <row r="777">
          <cell r="C777">
            <v>0.72900000000000009</v>
          </cell>
        </row>
        <row r="780">
          <cell r="C780">
            <v>0</v>
          </cell>
          <cell r="D780">
            <v>140</v>
          </cell>
        </row>
        <row r="782">
          <cell r="C782">
            <v>1.2390000000000003</v>
          </cell>
        </row>
        <row r="787">
          <cell r="C787">
            <v>0</v>
          </cell>
          <cell r="D787">
            <v>25</v>
          </cell>
        </row>
        <row r="789">
          <cell r="C789">
            <v>2.2949999999999999</v>
          </cell>
        </row>
        <row r="792">
          <cell r="C792">
            <v>19.079999999999998</v>
          </cell>
          <cell r="D792">
            <v>25</v>
          </cell>
        </row>
        <row r="794">
          <cell r="C794">
            <v>7.9924999999999997</v>
          </cell>
        </row>
        <row r="797">
          <cell r="C797">
            <v>1</v>
          </cell>
          <cell r="D797">
            <v>16</v>
          </cell>
        </row>
        <row r="800">
          <cell r="C800">
            <v>0</v>
          </cell>
          <cell r="D800">
            <v>4</v>
          </cell>
        </row>
        <row r="803">
          <cell r="C803">
            <v>50</v>
          </cell>
          <cell r="D803">
            <v>22</v>
          </cell>
        </row>
        <row r="806">
          <cell r="C806">
            <v>109.84</v>
          </cell>
          <cell r="D806">
            <v>15</v>
          </cell>
        </row>
        <row r="808">
          <cell r="C808">
            <v>92.5</v>
          </cell>
        </row>
        <row r="809">
          <cell r="C809">
            <v>40</v>
          </cell>
        </row>
        <row r="810">
          <cell r="C810">
            <v>21</v>
          </cell>
        </row>
        <row r="811">
          <cell r="C811">
            <v>132.5</v>
          </cell>
        </row>
        <row r="815">
          <cell r="C815">
            <v>0</v>
          </cell>
          <cell r="D815">
            <v>17</v>
          </cell>
        </row>
        <row r="817">
          <cell r="C817">
            <v>19.5</v>
          </cell>
        </row>
        <row r="821">
          <cell r="C821">
            <v>0</v>
          </cell>
          <cell r="D821">
            <v>14</v>
          </cell>
        </row>
        <row r="824">
          <cell r="C824">
            <v>0</v>
          </cell>
          <cell r="D824">
            <v>12</v>
          </cell>
        </row>
        <row r="826">
          <cell r="C826">
            <v>10.199999999999999</v>
          </cell>
        </row>
        <row r="829">
          <cell r="C829">
            <v>0</v>
          </cell>
          <cell r="D829">
            <v>12</v>
          </cell>
        </row>
        <row r="831">
          <cell r="C831">
            <v>14</v>
          </cell>
        </row>
        <row r="837">
          <cell r="C837">
            <v>0</v>
          </cell>
          <cell r="D837">
            <v>2.5</v>
          </cell>
        </row>
        <row r="839">
          <cell r="C839">
            <v>64.5</v>
          </cell>
        </row>
        <row r="840">
          <cell r="C840">
            <v>3.5</v>
          </cell>
        </row>
        <row r="841">
          <cell r="C841">
            <v>53.5</v>
          </cell>
        </row>
        <row r="842">
          <cell r="C842">
            <v>121.5</v>
          </cell>
        </row>
        <row r="845">
          <cell r="C845">
            <v>0</v>
          </cell>
          <cell r="D845">
            <v>2.5</v>
          </cell>
        </row>
        <row r="847">
          <cell r="C847">
            <v>1.5</v>
          </cell>
        </row>
        <row r="848">
          <cell r="C848">
            <v>35.35</v>
          </cell>
        </row>
        <row r="849">
          <cell r="C849">
            <v>6.5</v>
          </cell>
        </row>
        <row r="850">
          <cell r="C850">
            <v>43.35</v>
          </cell>
        </row>
        <row r="853">
          <cell r="C853">
            <v>0</v>
          </cell>
          <cell r="D853">
            <v>2.5</v>
          </cell>
        </row>
        <row r="855">
          <cell r="C855">
            <v>5.8</v>
          </cell>
        </row>
        <row r="856">
          <cell r="C856">
            <v>8.64</v>
          </cell>
        </row>
        <row r="857">
          <cell r="C857">
            <v>10.56</v>
          </cell>
        </row>
        <row r="858">
          <cell r="C858">
            <v>5.98</v>
          </cell>
        </row>
        <row r="859">
          <cell r="C859">
            <v>46.59</v>
          </cell>
        </row>
        <row r="860">
          <cell r="C860">
            <v>12</v>
          </cell>
        </row>
        <row r="861">
          <cell r="C861">
            <v>14.92</v>
          </cell>
        </row>
        <row r="862">
          <cell r="C862">
            <v>7</v>
          </cell>
        </row>
        <row r="863">
          <cell r="C863">
            <v>111.49</v>
          </cell>
        </row>
        <row r="866">
          <cell r="C866">
            <v>0</v>
          </cell>
          <cell r="D866">
            <v>2.5</v>
          </cell>
        </row>
        <row r="868">
          <cell r="C868">
            <v>29.44</v>
          </cell>
        </row>
        <row r="871">
          <cell r="C871">
            <v>0</v>
          </cell>
          <cell r="D871">
            <v>2.5</v>
          </cell>
        </row>
        <row r="873">
          <cell r="C873">
            <v>56.3</v>
          </cell>
        </row>
        <row r="874">
          <cell r="C874">
            <v>12</v>
          </cell>
        </row>
        <row r="875">
          <cell r="C875">
            <v>68.3</v>
          </cell>
        </row>
        <row r="878">
          <cell r="C878">
            <v>0</v>
          </cell>
          <cell r="D878">
            <v>5</v>
          </cell>
        </row>
        <row r="881">
          <cell r="C881">
            <v>0</v>
          </cell>
          <cell r="D881">
            <v>14</v>
          </cell>
        </row>
        <row r="882">
          <cell r="C882">
            <v>20</v>
          </cell>
          <cell r="D882">
            <v>12</v>
          </cell>
        </row>
        <row r="885">
          <cell r="C885">
            <v>0</v>
          </cell>
          <cell r="D885">
            <v>14500</v>
          </cell>
        </row>
        <row r="887">
          <cell r="C887" t="str">
            <v>zajeto v enotnih cenah</v>
          </cell>
        </row>
        <row r="908">
          <cell r="C908">
            <v>119.7</v>
          </cell>
          <cell r="D908">
            <v>40</v>
          </cell>
        </row>
        <row r="910">
          <cell r="C910">
            <v>25.65</v>
          </cell>
        </row>
        <row r="911">
          <cell r="C911">
            <v>80.3</v>
          </cell>
        </row>
        <row r="912">
          <cell r="C912">
            <v>105.95</v>
          </cell>
        </row>
        <row r="915">
          <cell r="C915">
            <v>41.37</v>
          </cell>
          <cell r="D915">
            <v>40</v>
          </cell>
        </row>
        <row r="917">
          <cell r="C917">
            <v>19.2</v>
          </cell>
        </row>
        <row r="918">
          <cell r="C918">
            <v>17.322500000000002</v>
          </cell>
        </row>
        <row r="919">
          <cell r="C919">
            <v>36.522500000000001</v>
          </cell>
        </row>
        <row r="923">
          <cell r="D923" t="str">
            <v>v ceni ni materiala - venca</v>
          </cell>
        </row>
        <row r="924">
          <cell r="C924">
            <v>28.7</v>
          </cell>
          <cell r="D924">
            <v>36</v>
          </cell>
        </row>
        <row r="927">
          <cell r="D927" t="str">
            <v>v ceni ni materiala - venca</v>
          </cell>
        </row>
        <row r="928">
          <cell r="C928">
            <v>40.89</v>
          </cell>
          <cell r="D928">
            <v>36</v>
          </cell>
        </row>
        <row r="930">
          <cell r="D930" t="str">
            <v>v ceni ni materiala - venca</v>
          </cell>
        </row>
        <row r="931">
          <cell r="C931">
            <v>3</v>
          </cell>
          <cell r="D931">
            <v>120</v>
          </cell>
        </row>
        <row r="934">
          <cell r="C934">
            <v>8.82</v>
          </cell>
          <cell r="D934">
            <v>9</v>
          </cell>
        </row>
        <row r="936">
          <cell r="C936">
            <v>6.7360000000000007</v>
          </cell>
          <cell r="D936">
            <v>44.906666666666673</v>
          </cell>
        </row>
        <row r="937">
          <cell r="C937">
            <v>2.9039999999999999</v>
          </cell>
          <cell r="D937">
            <v>24.2</v>
          </cell>
        </row>
        <row r="938">
          <cell r="C938">
            <v>9.64</v>
          </cell>
          <cell r="D938">
            <v>69.106666666666669</v>
          </cell>
        </row>
        <row r="941">
          <cell r="C941">
            <v>0</v>
          </cell>
          <cell r="D941">
            <v>10</v>
          </cell>
        </row>
        <row r="943">
          <cell r="C943">
            <v>1.25</v>
          </cell>
          <cell r="D943">
            <v>6.25</v>
          </cell>
        </row>
        <row r="944">
          <cell r="C944">
            <v>0.68399999999999994</v>
          </cell>
          <cell r="D944">
            <v>5.6999999999999993</v>
          </cell>
        </row>
        <row r="945">
          <cell r="C945">
            <v>1.9339999999999999</v>
          </cell>
          <cell r="D945">
            <v>11.95</v>
          </cell>
        </row>
        <row r="948">
          <cell r="C948">
            <v>6</v>
          </cell>
          <cell r="D948">
            <v>80</v>
          </cell>
        </row>
        <row r="950">
          <cell r="D950" t="str">
            <v>samo montaža konzol</v>
          </cell>
        </row>
        <row r="951">
          <cell r="C951">
            <v>2</v>
          </cell>
          <cell r="D951">
            <v>70</v>
          </cell>
        </row>
        <row r="956">
          <cell r="C956">
            <v>95.26</v>
          </cell>
          <cell r="D956">
            <v>14</v>
          </cell>
        </row>
        <row r="959">
          <cell r="C959">
            <v>47.48</v>
          </cell>
          <cell r="D959">
            <v>26</v>
          </cell>
        </row>
        <row r="961">
          <cell r="C961">
            <v>29.55</v>
          </cell>
        </row>
        <row r="966">
          <cell r="C966">
            <v>43.37</v>
          </cell>
          <cell r="D966">
            <v>5</v>
          </cell>
        </row>
        <row r="973">
          <cell r="C973">
            <v>0</v>
          </cell>
          <cell r="D973">
            <v>35</v>
          </cell>
        </row>
        <row r="976">
          <cell r="C976">
            <v>0</v>
          </cell>
        </row>
        <row r="1003">
          <cell r="C1003">
            <v>138.4</v>
          </cell>
          <cell r="D1003">
            <v>4</v>
          </cell>
        </row>
        <row r="1005">
          <cell r="C1005">
            <v>135</v>
          </cell>
        </row>
        <row r="1008">
          <cell r="C1008">
            <v>144</v>
          </cell>
          <cell r="D1008">
            <v>3</v>
          </cell>
        </row>
        <row r="1012">
          <cell r="C1012">
            <v>22.69</v>
          </cell>
          <cell r="D1012">
            <v>14</v>
          </cell>
        </row>
        <row r="1014">
          <cell r="C1014">
            <v>9</v>
          </cell>
        </row>
        <row r="1015">
          <cell r="C1015">
            <v>3.5</v>
          </cell>
        </row>
        <row r="1016">
          <cell r="C1016">
            <v>9.6</v>
          </cell>
        </row>
        <row r="1017">
          <cell r="C1017">
            <v>5</v>
          </cell>
        </row>
        <row r="1018">
          <cell r="C1018">
            <v>1.5</v>
          </cell>
        </row>
        <row r="1019">
          <cell r="C1019">
            <v>28.6</v>
          </cell>
        </row>
        <row r="1026">
          <cell r="C1026">
            <v>0.15</v>
          </cell>
          <cell r="D1026">
            <v>500</v>
          </cell>
        </row>
        <row r="1028">
          <cell r="C1028">
            <v>0.47249999999999998</v>
          </cell>
        </row>
        <row r="1031">
          <cell r="C1031">
            <v>0</v>
          </cell>
          <cell r="D1031">
            <v>10</v>
          </cell>
        </row>
        <row r="1037">
          <cell r="C1037">
            <v>0</v>
          </cell>
          <cell r="D1037">
            <v>500</v>
          </cell>
        </row>
        <row r="1045">
          <cell r="C1045">
            <v>94.8</v>
          </cell>
          <cell r="D1045">
            <v>31</v>
          </cell>
        </row>
        <row r="1048">
          <cell r="C1048">
            <v>22.77</v>
          </cell>
          <cell r="D1048">
            <v>2</v>
          </cell>
        </row>
        <row r="1051">
          <cell r="C1051">
            <v>18.149999999999999</v>
          </cell>
          <cell r="D1051">
            <v>7</v>
          </cell>
        </row>
        <row r="1059">
          <cell r="C1059">
            <v>30.19</v>
          </cell>
          <cell r="D1059">
            <v>32</v>
          </cell>
        </row>
        <row r="1061">
          <cell r="C1061">
            <v>27.5</v>
          </cell>
        </row>
        <row r="1064">
          <cell r="C1064">
            <v>0</v>
          </cell>
          <cell r="D1064">
            <v>42</v>
          </cell>
        </row>
        <row r="1066">
          <cell r="C1066">
            <v>40.424999999999997</v>
          </cell>
        </row>
        <row r="1069">
          <cell r="C1069">
            <v>45.43</v>
          </cell>
          <cell r="D1069">
            <v>4.5</v>
          </cell>
        </row>
        <row r="1072">
          <cell r="C1072">
            <v>40.17</v>
          </cell>
          <cell r="D1072">
            <v>15</v>
          </cell>
        </row>
        <row r="1075">
          <cell r="C1075">
            <v>33.4</v>
          </cell>
          <cell r="D1075">
            <v>7</v>
          </cell>
        </row>
        <row r="1078">
          <cell r="C1078">
            <v>0</v>
          </cell>
          <cell r="D1078">
            <v>10</v>
          </cell>
        </row>
        <row r="1089">
          <cell r="C1089" t="str">
            <v>količina</v>
          </cell>
          <cell r="D1089" t="str">
            <v>Eu/enoto</v>
          </cell>
        </row>
        <row r="1091">
          <cell r="C1091">
            <v>182.17</v>
          </cell>
          <cell r="D1091">
            <v>32</v>
          </cell>
        </row>
        <row r="1094">
          <cell r="D1094">
            <v>2.5</v>
          </cell>
        </row>
        <row r="1097">
          <cell r="C1097">
            <v>18.149999999999999</v>
          </cell>
          <cell r="D1097">
            <v>40</v>
          </cell>
        </row>
        <row r="1100">
          <cell r="C1100">
            <v>0</v>
          </cell>
        </row>
        <row r="1103">
          <cell r="C1103">
            <v>20.399999999999999</v>
          </cell>
          <cell r="D1103">
            <v>6</v>
          </cell>
        </row>
        <row r="1107">
          <cell r="C1107">
            <v>32</v>
          </cell>
          <cell r="D1107">
            <v>60</v>
          </cell>
        </row>
        <row r="1110">
          <cell r="C1110">
            <v>1</v>
          </cell>
          <cell r="D1110">
            <v>225</v>
          </cell>
        </row>
        <row r="1113">
          <cell r="D1113">
            <v>10</v>
          </cell>
        </row>
        <row r="1135">
          <cell r="C1135" t="str">
            <v>m. ni zajeto v ceni - dogovor - vrtnar</v>
          </cell>
        </row>
        <row r="1136">
          <cell r="C1136" t="str">
            <v>n. ni zajeto v ceni - dogovor - vrtnar</v>
          </cell>
        </row>
        <row r="1139">
          <cell r="C1139">
            <v>19.510000000000002</v>
          </cell>
          <cell r="D1139">
            <v>110</v>
          </cell>
        </row>
        <row r="1141">
          <cell r="C1141">
            <v>17.600000000000001</v>
          </cell>
        </row>
        <row r="1156">
          <cell r="C1156">
            <v>0</v>
          </cell>
          <cell r="D1156">
            <v>90</v>
          </cell>
        </row>
        <row r="1163">
          <cell r="C1163">
            <v>7.2</v>
          </cell>
          <cell r="D1163">
            <v>44</v>
          </cell>
        </row>
        <row r="1165">
          <cell r="C1165">
            <v>6.75</v>
          </cell>
        </row>
        <row r="1168">
          <cell r="C1168">
            <v>0</v>
          </cell>
          <cell r="D1168">
            <v>150</v>
          </cell>
        </row>
        <row r="1181">
          <cell r="C1181">
            <v>0</v>
          </cell>
          <cell r="D1181">
            <v>49</v>
          </cell>
        </row>
        <row r="1182">
          <cell r="C1182">
            <v>29</v>
          </cell>
        </row>
        <row r="1185">
          <cell r="C1185">
            <v>0</v>
          </cell>
          <cell r="D1185">
            <v>27</v>
          </cell>
        </row>
        <row r="1188">
          <cell r="C1188">
            <v>0</v>
          </cell>
          <cell r="D1188">
            <v>42</v>
          </cell>
        </row>
        <row r="1191">
          <cell r="C1191">
            <v>0</v>
          </cell>
          <cell r="D1191">
            <v>35</v>
          </cell>
        </row>
        <row r="1194">
          <cell r="C1194">
            <v>33.4</v>
          </cell>
          <cell r="D1194">
            <v>46</v>
          </cell>
        </row>
        <row r="1197">
          <cell r="C1197">
            <v>0</v>
          </cell>
          <cell r="D1197">
            <v>215</v>
          </cell>
        </row>
        <row r="1201">
          <cell r="C1201">
            <v>1</v>
          </cell>
          <cell r="D1201">
            <v>290</v>
          </cell>
        </row>
        <row r="1204">
          <cell r="C1204">
            <v>0</v>
          </cell>
          <cell r="D1204">
            <v>33</v>
          </cell>
        </row>
        <row r="1207">
          <cell r="C1207">
            <v>0</v>
          </cell>
          <cell r="D1207">
            <v>165</v>
          </cell>
        </row>
        <row r="1210">
          <cell r="C1210">
            <v>0</v>
          </cell>
          <cell r="D1210">
            <v>42</v>
          </cell>
        </row>
        <row r="1213">
          <cell r="C1213">
            <v>15.78</v>
          </cell>
          <cell r="D1213">
            <v>33</v>
          </cell>
        </row>
        <row r="1216">
          <cell r="C1216">
            <v>9.8800000000000008</v>
          </cell>
          <cell r="D1216">
            <v>60</v>
          </cell>
        </row>
        <row r="1225">
          <cell r="C1225" t="str">
            <v>ključavničarska obdelava</v>
          </cell>
        </row>
        <row r="1226">
          <cell r="C1226">
            <v>0</v>
          </cell>
          <cell r="D1226">
            <v>9</v>
          </cell>
        </row>
        <row r="1228">
          <cell r="C1228">
            <v>337.76600000000008</v>
          </cell>
        </row>
        <row r="1243">
          <cell r="C1243">
            <v>0</v>
          </cell>
          <cell r="D1243">
            <v>38</v>
          </cell>
        </row>
        <row r="1248">
          <cell r="D1248" t="str">
            <v xml:space="preserve">         </v>
          </cell>
        </row>
        <row r="1257">
          <cell r="C1257">
            <v>0</v>
          </cell>
          <cell r="D1257">
            <v>29</v>
          </cell>
        </row>
        <row r="1264">
          <cell r="C1264">
            <v>30.82</v>
          </cell>
          <cell r="D1264">
            <v>38</v>
          </cell>
        </row>
        <row r="1271">
          <cell r="C1271">
            <v>0</v>
          </cell>
          <cell r="D1271">
            <v>39</v>
          </cell>
        </row>
        <row r="1273">
          <cell r="C1273">
            <v>18</v>
          </cell>
        </row>
        <row r="1282">
          <cell r="C1282">
            <v>0</v>
          </cell>
          <cell r="D1282">
            <v>58</v>
          </cell>
        </row>
        <row r="1284">
          <cell r="C1284">
            <v>17</v>
          </cell>
        </row>
        <row r="1292">
          <cell r="C1292">
            <v>0</v>
          </cell>
          <cell r="D1292">
            <v>56</v>
          </cell>
        </row>
        <row r="1302">
          <cell r="C1302">
            <v>0</v>
          </cell>
          <cell r="D1302">
            <v>96</v>
          </cell>
        </row>
        <row r="1305">
          <cell r="C1305">
            <v>0</v>
          </cell>
          <cell r="D1305">
            <v>30</v>
          </cell>
        </row>
        <row r="1321">
          <cell r="C1321">
            <v>20</v>
          </cell>
        </row>
        <row r="1323">
          <cell r="C1323">
            <v>20.28</v>
          </cell>
        </row>
        <row r="1327">
          <cell r="C1327">
            <v>7</v>
          </cell>
        </row>
        <row r="1330">
          <cell r="C1330">
            <v>4</v>
          </cell>
        </row>
        <row r="1333">
          <cell r="C1333">
            <v>1</v>
          </cell>
        </row>
        <row r="1340">
          <cell r="C1340">
            <v>8.1199999999999992</v>
          </cell>
          <cell r="D1340">
            <v>44</v>
          </cell>
        </row>
        <row r="1341">
          <cell r="C1341">
            <v>1</v>
          </cell>
          <cell r="D1341">
            <v>672.03</v>
          </cell>
        </row>
        <row r="1343">
          <cell r="C1343">
            <v>16.38</v>
          </cell>
          <cell r="D1343">
            <v>25</v>
          </cell>
        </row>
        <row r="1344">
          <cell r="C1344">
            <v>1</v>
          </cell>
          <cell r="D1344">
            <v>601.30999999999995</v>
          </cell>
        </row>
        <row r="1345">
          <cell r="D1345" t="str">
            <v>cena brez ploščic</v>
          </cell>
        </row>
        <row r="1346">
          <cell r="C1346">
            <v>0</v>
          </cell>
          <cell r="D1346">
            <v>25</v>
          </cell>
        </row>
        <row r="1353">
          <cell r="C1353">
            <v>0</v>
          </cell>
          <cell r="D1353">
            <v>25</v>
          </cell>
        </row>
        <row r="1355">
          <cell r="C1355">
            <v>25.5</v>
          </cell>
        </row>
        <row r="1358">
          <cell r="C1358">
            <v>0</v>
          </cell>
          <cell r="D1358">
            <v>22</v>
          </cell>
        </row>
        <row r="1360">
          <cell r="D1360" t="str">
            <v>cena brez ploščic</v>
          </cell>
        </row>
        <row r="1361">
          <cell r="C1361">
            <v>0</v>
          </cell>
          <cell r="D1361">
            <v>5</v>
          </cell>
        </row>
        <row r="1375">
          <cell r="C1375">
            <v>0</v>
          </cell>
          <cell r="D1375">
            <v>82</v>
          </cell>
        </row>
        <row r="1377">
          <cell r="C1377">
            <v>63.8</v>
          </cell>
        </row>
        <row r="1379">
          <cell r="D1379" t="str">
            <v>cena brez parketa</v>
          </cell>
        </row>
        <row r="1380">
          <cell r="C1380">
            <v>0</v>
          </cell>
          <cell r="D1380">
            <v>55</v>
          </cell>
        </row>
        <row r="1384">
          <cell r="C1384">
            <v>0</v>
          </cell>
          <cell r="D1384">
            <v>82</v>
          </cell>
        </row>
        <row r="1385">
          <cell r="C1385">
            <v>53.15</v>
          </cell>
        </row>
        <row r="1398">
          <cell r="C1398">
            <v>10.96</v>
          </cell>
          <cell r="D1398">
            <v>120</v>
          </cell>
        </row>
        <row r="1403">
          <cell r="D1403">
            <v>70</v>
          </cell>
        </row>
        <row r="1405">
          <cell r="C1405">
            <v>21.15</v>
          </cell>
        </row>
        <row r="1408">
          <cell r="C1408">
            <v>0</v>
          </cell>
          <cell r="D1408">
            <v>160</v>
          </cell>
        </row>
        <row r="1410">
          <cell r="C1410">
            <v>21.15</v>
          </cell>
        </row>
        <row r="1421">
          <cell r="C1421">
            <v>0</v>
          </cell>
          <cell r="D1421">
            <v>14</v>
          </cell>
        </row>
        <row r="1423">
          <cell r="C1423">
            <v>107.64</v>
          </cell>
        </row>
        <row r="1424">
          <cell r="C1424">
            <v>91.82</v>
          </cell>
        </row>
        <row r="1425">
          <cell r="C1425">
            <v>199.46</v>
          </cell>
        </row>
        <row r="1428">
          <cell r="C1428">
            <v>0</v>
          </cell>
          <cell r="D1428">
            <v>10</v>
          </cell>
        </row>
        <row r="1430">
          <cell r="C1430">
            <v>56.5</v>
          </cell>
        </row>
        <row r="1433">
          <cell r="C1433">
            <v>0</v>
          </cell>
          <cell r="D1433">
            <v>9</v>
          </cell>
        </row>
        <row r="1436">
          <cell r="C1436">
            <v>93.13</v>
          </cell>
          <cell r="D1436">
            <v>9</v>
          </cell>
        </row>
        <row r="1438">
          <cell r="C1438">
            <v>32.077500000000001</v>
          </cell>
        </row>
        <row r="1439">
          <cell r="C1439">
            <v>19.5</v>
          </cell>
        </row>
        <row r="1440">
          <cell r="C1440">
            <v>51.577500000000001</v>
          </cell>
        </row>
        <row r="1444">
          <cell r="C1444">
            <v>0</v>
          </cell>
          <cell r="D1444">
            <v>9</v>
          </cell>
        </row>
        <row r="1454">
          <cell r="C1454">
            <v>0</v>
          </cell>
          <cell r="D1454">
            <v>25</v>
          </cell>
        </row>
        <row r="1458">
          <cell r="C1458">
            <v>0</v>
          </cell>
          <cell r="D1458">
            <v>10</v>
          </cell>
        </row>
        <row r="1472">
          <cell r="C1472">
            <v>17.920000000000002</v>
          </cell>
          <cell r="D1472">
            <v>150</v>
          </cell>
        </row>
        <row r="1474">
          <cell r="C1474">
            <v>17</v>
          </cell>
        </row>
        <row r="1477">
          <cell r="C1477">
            <v>0</v>
          </cell>
          <cell r="D1477">
            <v>15</v>
          </cell>
        </row>
        <row r="1490">
          <cell r="C1490">
            <v>32</v>
          </cell>
        </row>
        <row r="1491">
          <cell r="C1491">
            <v>32.5</v>
          </cell>
        </row>
        <row r="1494">
          <cell r="C1494">
            <v>39.75</v>
          </cell>
          <cell r="D1494">
            <v>12</v>
          </cell>
        </row>
        <row r="1495">
          <cell r="C1495">
            <v>21.12</v>
          </cell>
        </row>
        <row r="1498">
          <cell r="C1498">
            <v>34.78</v>
          </cell>
          <cell r="D1498">
            <v>7</v>
          </cell>
        </row>
        <row r="1499">
          <cell r="C1499">
            <v>12.8</v>
          </cell>
        </row>
        <row r="1504">
          <cell r="C1504">
            <v>14.3</v>
          </cell>
          <cell r="D1504">
            <v>12</v>
          </cell>
        </row>
        <row r="1507">
          <cell r="C1507">
            <v>15.3</v>
          </cell>
          <cell r="D1507">
            <v>14</v>
          </cell>
        </row>
        <row r="1510">
          <cell r="C1510">
            <v>40.700000000000003</v>
          </cell>
          <cell r="D1510">
            <v>16</v>
          </cell>
        </row>
        <row r="1513">
          <cell r="C1513">
            <v>33.5</v>
          </cell>
          <cell r="D1513">
            <v>24</v>
          </cell>
        </row>
        <row r="1516">
          <cell r="C1516">
            <v>0</v>
          </cell>
          <cell r="D1516">
            <v>90</v>
          </cell>
        </row>
        <row r="1519">
          <cell r="C1519">
            <v>0</v>
          </cell>
          <cell r="D1519">
            <v>240</v>
          </cell>
        </row>
        <row r="1522">
          <cell r="C1522">
            <v>1</v>
          </cell>
          <cell r="D1522">
            <v>25</v>
          </cell>
        </row>
        <row r="1525">
          <cell r="C1525">
            <v>0</v>
          </cell>
        </row>
        <row r="1528">
          <cell r="C1528">
            <v>7.24</v>
          </cell>
          <cell r="D1528">
            <v>40</v>
          </cell>
        </row>
        <row r="1530">
          <cell r="C1530">
            <v>4.08</v>
          </cell>
        </row>
        <row r="1533">
          <cell r="C1533">
            <v>34.94</v>
          </cell>
          <cell r="D1533">
            <v>16</v>
          </cell>
        </row>
        <row r="1536">
          <cell r="C1536">
            <v>0</v>
          </cell>
          <cell r="D1536">
            <v>8</v>
          </cell>
        </row>
        <row r="1539">
          <cell r="C1539">
            <v>4.8099999999999996</v>
          </cell>
          <cell r="D1539">
            <v>15</v>
          </cell>
        </row>
        <row r="1550">
          <cell r="C1550">
            <v>3</v>
          </cell>
        </row>
        <row r="1553">
          <cell r="C1553">
            <v>1</v>
          </cell>
        </row>
        <row r="1556">
          <cell r="C1556">
            <v>14</v>
          </cell>
          <cell r="D1556">
            <v>50</v>
          </cell>
        </row>
        <row r="1559">
          <cell r="C1559">
            <v>0</v>
          </cell>
          <cell r="D1559">
            <v>150</v>
          </cell>
        </row>
        <row r="1562">
          <cell r="C1562">
            <v>0</v>
          </cell>
          <cell r="D1562">
            <v>2</v>
          </cell>
        </row>
        <row r="1565">
          <cell r="C1565">
            <v>0</v>
          </cell>
          <cell r="D1565">
            <v>20</v>
          </cell>
        </row>
        <row r="1568">
          <cell r="C1568">
            <v>1</v>
          </cell>
          <cell r="D1568" t="str">
            <v>geodet po računu</v>
          </cell>
        </row>
        <row r="1571">
          <cell r="C1571">
            <v>1</v>
          </cell>
          <cell r="D1571" t="str">
            <v>elektro po računu</v>
          </cell>
        </row>
        <row r="1574">
          <cell r="C1574">
            <v>0.3</v>
          </cell>
          <cell r="D1574" t="str">
            <v>geodet po računu</v>
          </cell>
        </row>
        <row r="1577">
          <cell r="C1577">
            <v>0</v>
          </cell>
          <cell r="D1577">
            <v>0</v>
          </cell>
        </row>
        <row r="1587">
          <cell r="C1587">
            <v>1</v>
          </cell>
          <cell r="D1587" t="str">
            <v>upravljelec ceste po računu</v>
          </cell>
        </row>
        <row r="1590">
          <cell r="C1590">
            <v>1</v>
          </cell>
          <cell r="D1590">
            <v>150</v>
          </cell>
        </row>
        <row r="1593">
          <cell r="C1593">
            <v>1</v>
          </cell>
          <cell r="D1593">
            <v>50</v>
          </cell>
        </row>
        <row r="1596">
          <cell r="C1596">
            <v>30</v>
          </cell>
          <cell r="D1596">
            <v>14</v>
          </cell>
        </row>
        <row r="1599">
          <cell r="C1599">
            <v>51</v>
          </cell>
          <cell r="D1599">
            <v>8</v>
          </cell>
        </row>
        <row r="1602">
          <cell r="C1602">
            <v>51</v>
          </cell>
          <cell r="D1602">
            <v>2</v>
          </cell>
        </row>
        <row r="1605">
          <cell r="C1605">
            <v>30</v>
          </cell>
          <cell r="D1605">
            <v>12</v>
          </cell>
        </row>
        <row r="1608">
          <cell r="C1608">
            <v>1</v>
          </cell>
          <cell r="D1608">
            <v>50</v>
          </cell>
        </row>
        <row r="1611">
          <cell r="C1611">
            <v>0</v>
          </cell>
          <cell r="D1611">
            <v>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DA84A-CB71-4515-BF7D-5149AD99F8FE}">
  <sheetPr>
    <pageSetUpPr fitToPage="1"/>
  </sheetPr>
  <dimension ref="A1:D48"/>
  <sheetViews>
    <sheetView tabSelected="1" view="pageBreakPreview" zoomScaleNormal="100" zoomScaleSheetLayoutView="100" workbookViewId="0">
      <selection activeCell="B13" sqref="B13"/>
    </sheetView>
  </sheetViews>
  <sheetFormatPr defaultRowHeight="12.75" x14ac:dyDescent="0.2"/>
  <cols>
    <col min="1" max="1" width="6.42578125" style="2" customWidth="1"/>
    <col min="2" max="2" width="44.140625" style="2" customWidth="1"/>
    <col min="3" max="3" width="46.42578125" style="2" customWidth="1"/>
    <col min="4" max="4" width="22.42578125" style="1" customWidth="1"/>
    <col min="5" max="7" width="9.140625" style="1"/>
    <col min="8" max="8" width="12.5703125" style="1" customWidth="1"/>
    <col min="9" max="16384" width="9.140625" style="1"/>
  </cols>
  <sheetData>
    <row r="1" spans="1:3" s="31" customFormat="1" ht="15" x14ac:dyDescent="0.2">
      <c r="A1" s="32" t="s">
        <v>33</v>
      </c>
      <c r="B1" s="32"/>
      <c r="C1" s="32"/>
    </row>
    <row r="4" spans="1:3" s="14" customFormat="1" ht="14.25" x14ac:dyDescent="0.2">
      <c r="A4" s="25" t="s">
        <v>32</v>
      </c>
      <c r="B4" s="24"/>
      <c r="C4" s="23"/>
    </row>
    <row r="5" spans="1:3" x14ac:dyDescent="0.2">
      <c r="B5" s="30"/>
      <c r="C5" s="29"/>
    </row>
    <row r="6" spans="1:3" ht="24.95" customHeight="1" x14ac:dyDescent="0.2">
      <c r="B6" s="28" t="s">
        <v>31</v>
      </c>
      <c r="C6" s="141"/>
    </row>
    <row r="7" spans="1:3" ht="24.95" customHeight="1" x14ac:dyDescent="0.2">
      <c r="B7" s="28" t="s">
        <v>30</v>
      </c>
      <c r="C7" s="141"/>
    </row>
    <row r="8" spans="1:3" x14ac:dyDescent="0.2">
      <c r="B8" s="30"/>
      <c r="C8" s="29"/>
    </row>
    <row r="9" spans="1:3" s="14" customFormat="1" ht="27.75" customHeight="1" x14ac:dyDescent="0.2">
      <c r="A9" s="142" t="s">
        <v>29</v>
      </c>
      <c r="B9" s="24"/>
      <c r="C9" s="23"/>
    </row>
    <row r="10" spans="1:3" x14ac:dyDescent="0.2">
      <c r="B10" s="30"/>
      <c r="C10" s="29"/>
    </row>
    <row r="11" spans="1:3" ht="18" customHeight="1" x14ac:dyDescent="0.2">
      <c r="B11" s="28" t="s">
        <v>28</v>
      </c>
      <c r="C11" s="141"/>
    </row>
    <row r="12" spans="1:3" ht="18" customHeight="1" x14ac:dyDescent="0.2">
      <c r="B12" s="28" t="s">
        <v>27</v>
      </c>
      <c r="C12" s="141"/>
    </row>
    <row r="13" spans="1:3" ht="18" customHeight="1" x14ac:dyDescent="0.2">
      <c r="B13" s="28" t="s">
        <v>304</v>
      </c>
      <c r="C13" s="141"/>
    </row>
    <row r="14" spans="1:3" ht="18" customHeight="1" x14ac:dyDescent="0.2">
      <c r="B14" s="27" t="s">
        <v>26</v>
      </c>
      <c r="C14" s="26">
        <f>D34</f>
        <v>0</v>
      </c>
    </row>
    <row r="16" spans="1:3" s="15" customFormat="1" ht="27.75" customHeight="1" x14ac:dyDescent="0.2">
      <c r="A16" s="143" t="s">
        <v>25</v>
      </c>
      <c r="B16" s="16"/>
      <c r="C16" s="16"/>
    </row>
    <row r="17" spans="1:4" s="7" customFormat="1" x14ac:dyDescent="0.2">
      <c r="A17" s="9"/>
      <c r="B17" s="9"/>
      <c r="C17" s="9"/>
    </row>
    <row r="18" spans="1:4" s="7" customFormat="1" x14ac:dyDescent="0.2">
      <c r="A18" s="9"/>
      <c r="B18" s="22" t="s">
        <v>24</v>
      </c>
      <c r="C18" s="21" t="s">
        <v>23</v>
      </c>
    </row>
    <row r="19" spans="1:4" s="7" customFormat="1" x14ac:dyDescent="0.2">
      <c r="A19" s="9"/>
      <c r="B19" s="20"/>
      <c r="C19" s="19" t="s">
        <v>22</v>
      </c>
    </row>
    <row r="20" spans="1:4" s="7" customFormat="1" x14ac:dyDescent="0.2">
      <c r="A20" s="9"/>
      <c r="B20" s="18"/>
      <c r="C20" s="17"/>
    </row>
    <row r="21" spans="1:4" s="7" customFormat="1" ht="51" x14ac:dyDescent="0.2">
      <c r="A21" s="9"/>
      <c r="B21" s="18" t="s">
        <v>242</v>
      </c>
      <c r="C21" s="17" t="s">
        <v>294</v>
      </c>
    </row>
    <row r="22" spans="1:4" s="7" customFormat="1" ht="25.5" x14ac:dyDescent="0.2">
      <c r="A22" s="9"/>
      <c r="B22" s="18" t="s">
        <v>21</v>
      </c>
      <c r="C22" s="17" t="s">
        <v>251</v>
      </c>
    </row>
    <row r="23" spans="1:4" ht="15.75" customHeight="1" x14ac:dyDescent="0.2"/>
    <row r="24" spans="1:4" ht="15.75" customHeight="1" x14ac:dyDescent="0.2"/>
    <row r="25" spans="1:4" ht="15.75" customHeight="1" x14ac:dyDescent="0.2">
      <c r="A25" s="164" t="s">
        <v>243</v>
      </c>
      <c r="B25" s="164"/>
    </row>
    <row r="26" spans="1:4" ht="15.75" customHeight="1" x14ac:dyDescent="0.2"/>
    <row r="27" spans="1:4" ht="15.75" customHeight="1" x14ac:dyDescent="0.2">
      <c r="A27" s="2" t="s">
        <v>244</v>
      </c>
      <c r="D27" s="133" t="s">
        <v>18</v>
      </c>
    </row>
    <row r="28" spans="1:4" ht="15.75" customHeight="1" x14ac:dyDescent="0.2">
      <c r="A28" s="2" t="s">
        <v>295</v>
      </c>
      <c r="D28" s="133" t="s">
        <v>18</v>
      </c>
    </row>
    <row r="29" spans="1:4" ht="15.75" customHeight="1" x14ac:dyDescent="0.2">
      <c r="A29" s="159" t="s">
        <v>246</v>
      </c>
      <c r="B29" s="159"/>
      <c r="C29" s="159"/>
      <c r="D29" s="160">
        <f>'Rekapitulacija Pod gabri 21-23'!D663</f>
        <v>0</v>
      </c>
    </row>
    <row r="30" spans="1:4" ht="15.75" customHeight="1" x14ac:dyDescent="0.2">
      <c r="A30" s="134" t="s">
        <v>245</v>
      </c>
      <c r="B30" s="134"/>
      <c r="C30" s="134"/>
      <c r="D30" s="161">
        <f>'Rekapitulacija Pod gabri 25-29'!D401</f>
        <v>0</v>
      </c>
    </row>
    <row r="31" spans="1:4" s="139" customFormat="1" ht="31.5" customHeight="1" x14ac:dyDescent="0.2">
      <c r="A31" s="135" t="s">
        <v>247</v>
      </c>
      <c r="B31" s="162"/>
      <c r="C31" s="162"/>
      <c r="D31" s="163">
        <f>'Rekapitulacija Pod gabri 21-23'!D663+'Rekapitulacija Pod gabri 25-29'!D401</f>
        <v>0</v>
      </c>
    </row>
    <row r="32" spans="1:4" ht="15.75" customHeight="1" x14ac:dyDescent="0.2">
      <c r="A32" s="2" t="s">
        <v>248</v>
      </c>
      <c r="D32" s="140"/>
    </row>
    <row r="33" spans="1:4" ht="15.75" customHeight="1" x14ac:dyDescent="0.2">
      <c r="A33" s="2" t="s">
        <v>249</v>
      </c>
      <c r="D33" s="156">
        <f>D31*D32</f>
        <v>0</v>
      </c>
    </row>
    <row r="34" spans="1:4" s="139" customFormat="1" ht="15.75" customHeight="1" x14ac:dyDescent="0.2">
      <c r="A34" s="138" t="s">
        <v>0</v>
      </c>
      <c r="B34" s="138"/>
      <c r="C34" s="138"/>
      <c r="D34" s="157">
        <f>D31-D33</f>
        <v>0</v>
      </c>
    </row>
    <row r="35" spans="1:4" ht="15.75" customHeight="1" x14ac:dyDescent="0.2"/>
    <row r="36" spans="1:4" ht="15.75" customHeight="1" x14ac:dyDescent="0.2"/>
    <row r="37" spans="1:4" ht="15.75" customHeight="1" x14ac:dyDescent="0.2"/>
    <row r="38" spans="1:4" ht="15.75" customHeight="1" x14ac:dyDescent="0.2"/>
    <row r="39" spans="1:4" ht="15.75" customHeight="1" x14ac:dyDescent="0.2"/>
    <row r="40" spans="1:4" ht="15.75" customHeight="1" x14ac:dyDescent="0.2"/>
    <row r="41" spans="1:4" ht="15.75" customHeight="1" x14ac:dyDescent="0.2"/>
    <row r="42" spans="1:4" ht="15.75" customHeight="1" x14ac:dyDescent="0.2"/>
    <row r="43" spans="1:4" ht="15.75" customHeight="1" x14ac:dyDescent="0.2"/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</sheetData>
  <mergeCells count="1">
    <mergeCell ref="A25:B25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&amp;L&amp;"Verdana,Poševno"&amp;9&amp;K00-048Naslovna stran ponudbenega predračuna&amp;R&amp;P /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79852-8643-4E73-AB4E-98CA8BDFD01B}"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2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96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5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47.5" customHeight="1" x14ac:dyDescent="0.2">
      <c r="A30" s="69" t="s">
        <v>50</v>
      </c>
      <c r="B30" s="82" t="s">
        <v>166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2</v>
      </c>
      <c r="E31" s="84"/>
      <c r="F31" s="79">
        <f>ROUND(D31*E31,2)</f>
        <v>0</v>
      </c>
    </row>
    <row r="32" spans="1:6" ht="108.75" customHeight="1" x14ac:dyDescent="0.2">
      <c r="A32" s="62" t="s">
        <v>49</v>
      </c>
      <c r="B32" s="68" t="s">
        <v>47</v>
      </c>
      <c r="C32" s="64" t="s">
        <v>40</v>
      </c>
      <c r="D32" s="81">
        <v>2</v>
      </c>
      <c r="E32" s="85"/>
      <c r="F32" s="79">
        <f>ROUND(D32*E32,2)</f>
        <v>0</v>
      </c>
    </row>
    <row r="33" spans="1:6" ht="266.25" customHeight="1" x14ac:dyDescent="0.2">
      <c r="A33" s="69" t="s">
        <v>46</v>
      </c>
      <c r="B33" s="82" t="s">
        <v>157</v>
      </c>
      <c r="C33" s="71"/>
      <c r="D33" s="72"/>
      <c r="E33" s="72"/>
      <c r="F33" s="73"/>
    </row>
    <row r="34" spans="1:6" ht="168" customHeight="1" x14ac:dyDescent="0.2">
      <c r="A34" s="76"/>
      <c r="B34" s="77" t="s">
        <v>75</v>
      </c>
      <c r="C34" s="78" t="s">
        <v>40</v>
      </c>
      <c r="D34" s="83">
        <v>2</v>
      </c>
      <c r="E34" s="84"/>
      <c r="F34" s="79">
        <f>ROUND(D34*E34,2)</f>
        <v>0</v>
      </c>
    </row>
    <row r="35" spans="1:6" ht="192" customHeight="1" x14ac:dyDescent="0.2">
      <c r="A35" s="62" t="s">
        <v>45</v>
      </c>
      <c r="B35" s="63" t="s">
        <v>171</v>
      </c>
      <c r="C35" s="64" t="s">
        <v>40</v>
      </c>
      <c r="D35" s="81">
        <v>1</v>
      </c>
      <c r="E35" s="85"/>
      <c r="F35" s="65">
        <f>ROUND(D35*E35,2)</f>
        <v>0</v>
      </c>
    </row>
    <row r="36" spans="1:6" ht="108" customHeight="1" x14ac:dyDescent="0.2">
      <c r="A36" s="57" t="s">
        <v>44</v>
      </c>
      <c r="B36" s="68" t="s">
        <v>83</v>
      </c>
      <c r="C36" s="61" t="s">
        <v>40</v>
      </c>
      <c r="D36" s="59">
        <v>1</v>
      </c>
      <c r="E36" s="80"/>
      <c r="F36" s="79">
        <f>ROUND(D36*E36,2)</f>
        <v>0</v>
      </c>
    </row>
    <row r="37" spans="1:6" ht="251.25" customHeight="1" x14ac:dyDescent="0.2">
      <c r="A37" s="69" t="s">
        <v>43</v>
      </c>
      <c r="B37" s="82" t="s">
        <v>162</v>
      </c>
      <c r="C37" s="71"/>
      <c r="D37" s="72"/>
      <c r="E37" s="72"/>
      <c r="F37" s="73"/>
    </row>
    <row r="38" spans="1:6" ht="169.5" customHeight="1" x14ac:dyDescent="0.2">
      <c r="A38" s="76"/>
      <c r="B38" s="77" t="s">
        <v>75</v>
      </c>
      <c r="C38" s="78" t="s">
        <v>40</v>
      </c>
      <c r="D38" s="83">
        <v>1</v>
      </c>
      <c r="E38" s="84"/>
      <c r="F38" s="79">
        <f>ROUND(D38*E38,2)</f>
        <v>0</v>
      </c>
    </row>
    <row r="39" spans="1:6" ht="192" customHeight="1" x14ac:dyDescent="0.2">
      <c r="A39" s="62" t="s">
        <v>42</v>
      </c>
      <c r="B39" s="63" t="s">
        <v>154</v>
      </c>
      <c r="C39" s="64" t="s">
        <v>40</v>
      </c>
      <c r="D39" s="81">
        <v>1</v>
      </c>
      <c r="E39" s="85"/>
      <c r="F39" s="65">
        <f>ROUND(D39*E39,2)</f>
        <v>0</v>
      </c>
    </row>
    <row r="40" spans="1:6" s="91" customFormat="1" ht="163.5" customHeight="1" x14ac:dyDescent="0.2">
      <c r="A40" s="86" t="s">
        <v>71</v>
      </c>
      <c r="B40" s="87" t="s">
        <v>169</v>
      </c>
      <c r="C40" s="88"/>
      <c r="D40" s="89"/>
      <c r="E40" s="89"/>
      <c r="F40" s="90"/>
    </row>
    <row r="41" spans="1:6" ht="170.25" customHeight="1" x14ac:dyDescent="0.2">
      <c r="A41" s="76"/>
      <c r="B41" s="77" t="s">
        <v>75</v>
      </c>
      <c r="C41" s="78" t="s">
        <v>40</v>
      </c>
      <c r="D41" s="83">
        <v>1</v>
      </c>
      <c r="E41" s="84"/>
      <c r="F41" s="79">
        <f>ROUND(D41*E41,2)</f>
        <v>0</v>
      </c>
    </row>
    <row r="42" spans="1:6" ht="108" customHeight="1" x14ac:dyDescent="0.2">
      <c r="A42" s="57" t="s">
        <v>72</v>
      </c>
      <c r="B42" s="68" t="s">
        <v>89</v>
      </c>
      <c r="C42" s="61" t="s">
        <v>40</v>
      </c>
      <c r="D42" s="59">
        <v>1</v>
      </c>
      <c r="E42" s="80"/>
      <c r="F42" s="79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68"/>
      <c r="C47" s="61"/>
      <c r="F47" s="60"/>
    </row>
    <row r="48" spans="1:6" ht="195.75" customHeight="1" x14ac:dyDescent="0.2">
      <c r="A48" s="69" t="s">
        <v>53</v>
      </c>
      <c r="B48" s="82" t="s">
        <v>76</v>
      </c>
      <c r="C48" s="71"/>
      <c r="D48" s="72"/>
      <c r="E48" s="72"/>
      <c r="F48" s="73"/>
    </row>
    <row r="49" spans="1:6" ht="15.75" x14ac:dyDescent="0.2">
      <c r="B49" s="68" t="s">
        <v>37</v>
      </c>
      <c r="C49" s="61" t="s">
        <v>35</v>
      </c>
      <c r="D49" s="59">
        <v>9.32</v>
      </c>
      <c r="E49" s="80"/>
      <c r="F49" s="60">
        <f>ROUND(D49*E49,2)</f>
        <v>0</v>
      </c>
    </row>
    <row r="50" spans="1:6" ht="15.75" x14ac:dyDescent="0.2">
      <c r="B50" s="68" t="s">
        <v>36</v>
      </c>
      <c r="C50" s="61" t="s">
        <v>35</v>
      </c>
      <c r="D50" s="59">
        <v>10.88</v>
      </c>
      <c r="E50" s="80"/>
      <c r="F50" s="60">
        <f>ROUND(D50*E50,2)</f>
        <v>0</v>
      </c>
    </row>
    <row r="51" spans="1:6" ht="15.75" x14ac:dyDescent="0.2">
      <c r="B51" s="68" t="s">
        <v>74</v>
      </c>
      <c r="C51" s="61" t="s">
        <v>35</v>
      </c>
      <c r="D51" s="59">
        <v>7.04</v>
      </c>
      <c r="E51" s="80"/>
      <c r="F51" s="60">
        <f>ROUND(D51*E51,2)</f>
        <v>0</v>
      </c>
    </row>
    <row r="52" spans="1:6" ht="15.75" x14ac:dyDescent="0.2">
      <c r="B52" s="68" t="s">
        <v>73</v>
      </c>
      <c r="C52" s="61" t="s">
        <v>35</v>
      </c>
      <c r="D52" s="59">
        <v>5.25</v>
      </c>
      <c r="E52" s="80"/>
      <c r="F52" s="60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45A6B-5B5C-4EE8-A9A8-5F7CF43A124E}"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2.7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96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5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61" customHeight="1" x14ac:dyDescent="0.2">
      <c r="A30" s="69" t="s">
        <v>50</v>
      </c>
      <c r="B30" s="82" t="s">
        <v>166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2</v>
      </c>
      <c r="E31" s="84"/>
      <c r="F31" s="79">
        <f>ROUND(D31*E31,2)</f>
        <v>0</v>
      </c>
    </row>
    <row r="32" spans="1:6" ht="191.25" customHeight="1" x14ac:dyDescent="0.2">
      <c r="A32" s="62" t="s">
        <v>49</v>
      </c>
      <c r="B32" s="63" t="s">
        <v>172</v>
      </c>
      <c r="C32" s="64" t="s">
        <v>40</v>
      </c>
      <c r="D32" s="81">
        <v>2</v>
      </c>
      <c r="E32" s="85"/>
      <c r="F32" s="79">
        <f>ROUND(D32*E32,2)</f>
        <v>0</v>
      </c>
    </row>
    <row r="33" spans="1:6" ht="266.25" customHeight="1" x14ac:dyDescent="0.2">
      <c r="A33" s="69" t="s">
        <v>46</v>
      </c>
      <c r="B33" s="82" t="s">
        <v>157</v>
      </c>
      <c r="C33" s="71"/>
      <c r="D33" s="72"/>
      <c r="E33" s="72"/>
      <c r="F33" s="73"/>
    </row>
    <row r="34" spans="1:6" ht="168" customHeight="1" x14ac:dyDescent="0.2">
      <c r="A34" s="76"/>
      <c r="B34" s="77" t="s">
        <v>75</v>
      </c>
      <c r="C34" s="78" t="s">
        <v>40</v>
      </c>
      <c r="D34" s="83">
        <v>2</v>
      </c>
      <c r="E34" s="84"/>
      <c r="F34" s="79">
        <f>ROUND(D34*E34,2)</f>
        <v>0</v>
      </c>
    </row>
    <row r="35" spans="1:6" ht="192" customHeight="1" x14ac:dyDescent="0.2">
      <c r="A35" s="62" t="s">
        <v>45</v>
      </c>
      <c r="B35" s="63" t="s">
        <v>173</v>
      </c>
      <c r="C35" s="64" t="s">
        <v>40</v>
      </c>
      <c r="D35" s="81">
        <v>1</v>
      </c>
      <c r="E35" s="85"/>
      <c r="F35" s="65">
        <f>ROUND(D35*E35,2)</f>
        <v>0</v>
      </c>
    </row>
    <row r="36" spans="1:6" ht="108" customHeight="1" x14ac:dyDescent="0.2">
      <c r="A36" s="57" t="s">
        <v>44</v>
      </c>
      <c r="B36" s="68" t="s">
        <v>85</v>
      </c>
      <c r="C36" s="61" t="s">
        <v>40</v>
      </c>
      <c r="D36" s="59">
        <v>1</v>
      </c>
      <c r="E36" s="80"/>
      <c r="F36" s="79">
        <f>ROUND(D36*E36,2)</f>
        <v>0</v>
      </c>
    </row>
    <row r="37" spans="1:6" ht="259.5" customHeight="1" x14ac:dyDescent="0.2">
      <c r="A37" s="69" t="s">
        <v>43</v>
      </c>
      <c r="B37" s="82" t="s">
        <v>162</v>
      </c>
      <c r="C37" s="71"/>
      <c r="D37" s="72"/>
      <c r="E37" s="72"/>
      <c r="F37" s="73"/>
    </row>
    <row r="38" spans="1:6" ht="169.5" customHeight="1" x14ac:dyDescent="0.2">
      <c r="A38" s="76"/>
      <c r="B38" s="77" t="s">
        <v>75</v>
      </c>
      <c r="C38" s="78" t="s">
        <v>40</v>
      </c>
      <c r="D38" s="83">
        <v>1</v>
      </c>
      <c r="E38" s="84"/>
      <c r="F38" s="79">
        <f>ROUND(D38*E38,2)</f>
        <v>0</v>
      </c>
    </row>
    <row r="39" spans="1:6" ht="192" customHeight="1" x14ac:dyDescent="0.2">
      <c r="A39" s="62" t="s">
        <v>42</v>
      </c>
      <c r="B39" s="63" t="s">
        <v>154</v>
      </c>
      <c r="C39" s="64" t="s">
        <v>40</v>
      </c>
      <c r="D39" s="81">
        <v>1</v>
      </c>
      <c r="E39" s="85"/>
      <c r="F39" s="65">
        <f>ROUND(D39*E39,2)</f>
        <v>0</v>
      </c>
    </row>
    <row r="40" spans="1:6" s="91" customFormat="1" ht="177.75" customHeight="1" x14ac:dyDescent="0.2">
      <c r="A40" s="86" t="s">
        <v>71</v>
      </c>
      <c r="B40" s="87" t="s">
        <v>169</v>
      </c>
      <c r="C40" s="88"/>
      <c r="D40" s="89"/>
      <c r="E40" s="89"/>
      <c r="F40" s="90"/>
    </row>
    <row r="41" spans="1:6" ht="170.25" customHeight="1" x14ac:dyDescent="0.2">
      <c r="A41" s="76"/>
      <c r="B41" s="77" t="s">
        <v>75</v>
      </c>
      <c r="C41" s="78" t="s">
        <v>40</v>
      </c>
      <c r="D41" s="83">
        <v>1</v>
      </c>
      <c r="E41" s="84"/>
      <c r="F41" s="79">
        <f>ROUND(D41*E41,2)</f>
        <v>0</v>
      </c>
    </row>
    <row r="42" spans="1:6" ht="108" customHeight="1" x14ac:dyDescent="0.2">
      <c r="A42" s="57" t="s">
        <v>72</v>
      </c>
      <c r="B42" s="68" t="s">
        <v>88</v>
      </c>
      <c r="C42" s="61" t="s">
        <v>40</v>
      </c>
      <c r="D42" s="59">
        <v>1</v>
      </c>
      <c r="E42" s="80"/>
      <c r="F42" s="79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68"/>
      <c r="C47" s="61"/>
      <c r="F47" s="60"/>
    </row>
    <row r="48" spans="1:6" ht="195.75" customHeight="1" x14ac:dyDescent="0.2">
      <c r="A48" s="69" t="s">
        <v>53</v>
      </c>
      <c r="B48" s="82" t="s">
        <v>76</v>
      </c>
      <c r="C48" s="71"/>
      <c r="D48" s="72"/>
      <c r="E48" s="72"/>
      <c r="F48" s="73"/>
    </row>
    <row r="49" spans="1:6" ht="15.75" x14ac:dyDescent="0.2">
      <c r="B49" s="68" t="s">
        <v>37</v>
      </c>
      <c r="C49" s="61" t="s">
        <v>35</v>
      </c>
      <c r="D49" s="59">
        <v>9.32</v>
      </c>
      <c r="E49" s="80"/>
      <c r="F49" s="60">
        <f>ROUND(D49*E49,2)</f>
        <v>0</v>
      </c>
    </row>
    <row r="50" spans="1:6" ht="15.75" x14ac:dyDescent="0.2">
      <c r="B50" s="68" t="s">
        <v>36</v>
      </c>
      <c r="C50" s="61" t="s">
        <v>35</v>
      </c>
      <c r="D50" s="59">
        <v>10.88</v>
      </c>
      <c r="E50" s="80"/>
      <c r="F50" s="60">
        <f>ROUND(D50*E50,2)</f>
        <v>0</v>
      </c>
    </row>
    <row r="51" spans="1:6" ht="15.75" x14ac:dyDescent="0.2">
      <c r="B51" s="68" t="s">
        <v>74</v>
      </c>
      <c r="C51" s="61" t="s">
        <v>35</v>
      </c>
      <c r="D51" s="59">
        <v>7.04</v>
      </c>
      <c r="E51" s="80"/>
      <c r="F51" s="60">
        <f>ROUND(D51*E51,2)</f>
        <v>0</v>
      </c>
    </row>
    <row r="52" spans="1:6" ht="15.75" x14ac:dyDescent="0.2">
      <c r="B52" s="68" t="s">
        <v>73</v>
      </c>
      <c r="C52" s="61" t="s">
        <v>35</v>
      </c>
      <c r="D52" s="59">
        <v>5.25</v>
      </c>
      <c r="E52" s="80"/>
      <c r="F52" s="60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70E6-BBC7-49E6-89F5-E44B9EE117A1}">
  <dimension ref="A1:F45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6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3.2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96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2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66.25" customHeight="1" x14ac:dyDescent="0.2">
      <c r="A30" s="69" t="s">
        <v>50</v>
      </c>
      <c r="B30" s="82" t="s">
        <v>157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2</v>
      </c>
      <c r="E31" s="84"/>
      <c r="F31" s="79">
        <f>ROUND(D31*E31,2)</f>
        <v>0</v>
      </c>
    </row>
    <row r="32" spans="1:6" ht="192" customHeight="1" x14ac:dyDescent="0.2">
      <c r="A32" s="62" t="s">
        <v>49</v>
      </c>
      <c r="B32" s="63" t="s">
        <v>172</v>
      </c>
      <c r="C32" s="64" t="s">
        <v>40</v>
      </c>
      <c r="D32" s="81">
        <v>2</v>
      </c>
      <c r="E32" s="85"/>
      <c r="F32" s="65">
        <f>ROUND(D32*E32,2)</f>
        <v>0</v>
      </c>
    </row>
    <row r="33" spans="1:6" s="91" customFormat="1" ht="190.5" customHeight="1" x14ac:dyDescent="0.2">
      <c r="A33" s="86" t="s">
        <v>46</v>
      </c>
      <c r="B33" s="87" t="s">
        <v>159</v>
      </c>
      <c r="C33" s="88"/>
      <c r="D33" s="89"/>
      <c r="E33" s="89"/>
      <c r="F33" s="90"/>
    </row>
    <row r="34" spans="1:6" ht="170.25" customHeight="1" x14ac:dyDescent="0.2">
      <c r="A34" s="76"/>
      <c r="B34" s="77" t="s">
        <v>75</v>
      </c>
      <c r="C34" s="78" t="s">
        <v>40</v>
      </c>
      <c r="D34" s="83">
        <v>1</v>
      </c>
      <c r="E34" s="84"/>
      <c r="F34" s="79">
        <f>ROUND(D34*E34,2)</f>
        <v>0</v>
      </c>
    </row>
    <row r="35" spans="1:6" ht="108" customHeight="1" x14ac:dyDescent="0.2">
      <c r="A35" s="57" t="s">
        <v>45</v>
      </c>
      <c r="B35" s="68" t="s">
        <v>81</v>
      </c>
      <c r="C35" s="61" t="s">
        <v>40</v>
      </c>
      <c r="D35" s="59">
        <v>1</v>
      </c>
      <c r="E35" s="80"/>
      <c r="F35" s="79">
        <f>ROUND(D35*E35,2)</f>
        <v>0</v>
      </c>
    </row>
    <row r="36" spans="1:6" s="39" customFormat="1" ht="15" thickBot="1" x14ac:dyDescent="0.25">
      <c r="A36" s="35"/>
      <c r="B36" s="34" t="s">
        <v>39</v>
      </c>
      <c r="C36" s="33"/>
      <c r="D36" s="33"/>
      <c r="E36" s="33"/>
      <c r="F36" s="33">
        <f>SUM(F30:F35)</f>
        <v>0</v>
      </c>
    </row>
    <row r="37" spans="1:6" s="39" customFormat="1" ht="15" thickTop="1" x14ac:dyDescent="0.2">
      <c r="A37" s="38"/>
      <c r="B37" s="37"/>
    </row>
    <row r="38" spans="1:6" s="39" customFormat="1" x14ac:dyDescent="0.2">
      <c r="A38" s="38"/>
      <c r="B38" s="37"/>
      <c r="C38" s="37"/>
      <c r="D38" s="41"/>
      <c r="E38" s="40"/>
    </row>
    <row r="39" spans="1:6" s="39" customFormat="1" x14ac:dyDescent="0.2">
      <c r="A39" s="38" t="s">
        <v>4</v>
      </c>
      <c r="B39" s="37" t="s">
        <v>3</v>
      </c>
      <c r="C39" s="36"/>
      <c r="D39" s="36"/>
      <c r="E39" s="36"/>
      <c r="F39" s="36"/>
    </row>
    <row r="40" spans="1:6" x14ac:dyDescent="0.2">
      <c r="B40" s="68"/>
      <c r="C40" s="61"/>
      <c r="F40" s="60"/>
    </row>
    <row r="41" spans="1:6" ht="195.75" customHeight="1" x14ac:dyDescent="0.2">
      <c r="A41" s="69" t="s">
        <v>53</v>
      </c>
      <c r="B41" s="82" t="s">
        <v>76</v>
      </c>
      <c r="C41" s="71"/>
      <c r="D41" s="72"/>
      <c r="E41" s="72"/>
      <c r="F41" s="73"/>
    </row>
    <row r="42" spans="1:6" ht="15.75" x14ac:dyDescent="0.2">
      <c r="B42" s="68" t="s">
        <v>36</v>
      </c>
      <c r="C42" s="61" t="s">
        <v>35</v>
      </c>
      <c r="D42" s="59">
        <v>10.88</v>
      </c>
      <c r="E42" s="80"/>
      <c r="F42" s="60">
        <f>ROUND(D42*E42,2)</f>
        <v>0</v>
      </c>
    </row>
    <row r="43" spans="1:6" ht="15.75" x14ac:dyDescent="0.2">
      <c r="B43" s="68" t="s">
        <v>82</v>
      </c>
      <c r="C43" s="61" t="s">
        <v>35</v>
      </c>
      <c r="D43" s="59">
        <v>9.75</v>
      </c>
      <c r="E43" s="80"/>
      <c r="F43" s="60">
        <f>ROUND(D43*E43,2)</f>
        <v>0</v>
      </c>
    </row>
    <row r="44" spans="1:6" s="39" customFormat="1" ht="15" thickBot="1" x14ac:dyDescent="0.25">
      <c r="A44" s="35"/>
      <c r="B44" s="34" t="s">
        <v>34</v>
      </c>
      <c r="C44" s="33"/>
      <c r="D44" s="33"/>
      <c r="E44" s="33"/>
      <c r="F44" s="33">
        <f>SUM(F42:F43)</f>
        <v>0</v>
      </c>
    </row>
    <row r="45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1C11-023A-44FC-9247-C042D8AAD155}">
  <sheetPr>
    <pageSetUpPr fitToPage="1"/>
  </sheetPr>
  <dimension ref="A1:G62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2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165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2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47.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4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66.25" customHeight="1" x14ac:dyDescent="0.2">
      <c r="A42" s="69" t="s">
        <v>46</v>
      </c>
      <c r="B42" s="82" t="s">
        <v>157</v>
      </c>
      <c r="C42" s="71"/>
      <c r="D42" s="72"/>
      <c r="E42" s="72"/>
      <c r="F42" s="73"/>
    </row>
    <row r="43" spans="1:6" ht="168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8" customHeight="1" x14ac:dyDescent="0.2">
      <c r="A44" s="57" t="s">
        <v>45</v>
      </c>
      <c r="B44" s="68" t="s">
        <v>93</v>
      </c>
      <c r="C44" s="61" t="s">
        <v>40</v>
      </c>
      <c r="D44" s="59">
        <v>1</v>
      </c>
      <c r="E44" s="80"/>
      <c r="F44" s="79">
        <f>ROUND(D44*E44,2)</f>
        <v>0</v>
      </c>
    </row>
    <row r="45" spans="1:6" ht="251.25" customHeight="1" x14ac:dyDescent="0.2">
      <c r="A45" s="69" t="s">
        <v>43</v>
      </c>
      <c r="B45" s="82" t="s">
        <v>162</v>
      </c>
      <c r="C45" s="71"/>
      <c r="D45" s="72"/>
      <c r="E45" s="72"/>
      <c r="F45" s="73"/>
    </row>
    <row r="46" spans="1:6" ht="169.5" customHeight="1" x14ac:dyDescent="0.2">
      <c r="A46" s="76"/>
      <c r="B46" s="77" t="s">
        <v>75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6.5" customHeight="1" x14ac:dyDescent="0.2">
      <c r="A47" s="62" t="s">
        <v>42</v>
      </c>
      <c r="B47" s="68" t="s">
        <v>41</v>
      </c>
      <c r="C47" s="64" t="s">
        <v>40</v>
      </c>
      <c r="D47" s="81">
        <v>1</v>
      </c>
      <c r="E47" s="85"/>
      <c r="F47" s="65">
        <f>ROUND(D47*E47,2)</f>
        <v>0</v>
      </c>
    </row>
    <row r="48" spans="1:6" s="91" customFormat="1" ht="187.5" customHeight="1" x14ac:dyDescent="0.2">
      <c r="A48" s="86" t="s">
        <v>71</v>
      </c>
      <c r="B48" s="87" t="s">
        <v>163</v>
      </c>
      <c r="C48" s="88"/>
      <c r="D48" s="89"/>
      <c r="E48" s="89"/>
      <c r="F48" s="90"/>
    </row>
    <row r="49" spans="1:6" ht="236.25" customHeight="1" x14ac:dyDescent="0.2">
      <c r="A49" s="76"/>
      <c r="B49" s="77" t="s">
        <v>161</v>
      </c>
      <c r="C49" s="78" t="s">
        <v>40</v>
      </c>
      <c r="D49" s="83">
        <v>1</v>
      </c>
      <c r="E49" s="84"/>
      <c r="F49" s="79">
        <f>ROUND(D49*E49,2)</f>
        <v>0</v>
      </c>
    </row>
    <row r="50" spans="1:6" ht="108" customHeight="1" x14ac:dyDescent="0.2">
      <c r="A50" s="57" t="s">
        <v>72</v>
      </c>
      <c r="B50" s="68" t="s">
        <v>80</v>
      </c>
      <c r="C50" s="61" t="s">
        <v>40</v>
      </c>
      <c r="D50" s="59">
        <v>1</v>
      </c>
      <c r="E50" s="80"/>
      <c r="F50" s="79">
        <f>ROUND(D50*E50,2)</f>
        <v>0</v>
      </c>
    </row>
    <row r="51" spans="1:6" s="39" customFormat="1" ht="15" thickBot="1" x14ac:dyDescent="0.25">
      <c r="A51" s="35"/>
      <c r="B51" s="34" t="s">
        <v>39</v>
      </c>
      <c r="C51" s="33"/>
      <c r="D51" s="33"/>
      <c r="E51" s="33"/>
      <c r="F51" s="33">
        <f>SUM(F40:F50)</f>
        <v>0</v>
      </c>
    </row>
    <row r="52" spans="1:6" s="39" customFormat="1" ht="15" thickTop="1" x14ac:dyDescent="0.2">
      <c r="A52" s="38"/>
      <c r="B52" s="37"/>
    </row>
    <row r="53" spans="1:6" s="39" customFormat="1" x14ac:dyDescent="0.2">
      <c r="A53" s="38"/>
      <c r="B53" s="37"/>
      <c r="C53" s="37"/>
      <c r="D53" s="41"/>
      <c r="E53" s="40"/>
    </row>
    <row r="54" spans="1:6" s="39" customFormat="1" x14ac:dyDescent="0.2">
      <c r="A54" s="38" t="s">
        <v>4</v>
      </c>
      <c r="B54" s="37" t="s">
        <v>3</v>
      </c>
      <c r="C54" s="36"/>
      <c r="D54" s="36"/>
      <c r="E54" s="36"/>
      <c r="F54" s="36"/>
    </row>
    <row r="55" spans="1:6" x14ac:dyDescent="0.2">
      <c r="B55" s="68"/>
      <c r="C55" s="61"/>
      <c r="F55" s="60"/>
    </row>
    <row r="56" spans="1:6" ht="195.75" customHeight="1" x14ac:dyDescent="0.2">
      <c r="A56" s="69" t="s">
        <v>53</v>
      </c>
      <c r="B56" s="82" t="s">
        <v>76</v>
      </c>
      <c r="C56" s="71"/>
      <c r="D56" s="72"/>
      <c r="E56" s="72"/>
      <c r="F56" s="73"/>
    </row>
    <row r="57" spans="1:6" ht="15.75" x14ac:dyDescent="0.2">
      <c r="B57" s="68" t="s">
        <v>36</v>
      </c>
      <c r="C57" s="61" t="s">
        <v>35</v>
      </c>
      <c r="D57" s="59">
        <v>5.44</v>
      </c>
      <c r="E57" s="80"/>
      <c r="F57" s="60">
        <f>ROUND(D57*E57,2)</f>
        <v>0</v>
      </c>
    </row>
    <row r="58" spans="1:6" ht="15.75" x14ac:dyDescent="0.2">
      <c r="B58" s="68" t="s">
        <v>74</v>
      </c>
      <c r="C58" s="61" t="s">
        <v>35</v>
      </c>
      <c r="D58" s="59">
        <v>7.04</v>
      </c>
      <c r="E58" s="80"/>
      <c r="F58" s="60">
        <f>ROUND(D58*E58,2)</f>
        <v>0</v>
      </c>
    </row>
    <row r="59" spans="1:6" ht="15.75" x14ac:dyDescent="0.2">
      <c r="B59" s="68" t="s">
        <v>86</v>
      </c>
      <c r="C59" s="61" t="s">
        <v>35</v>
      </c>
      <c r="D59" s="59">
        <v>5.0599999999999996</v>
      </c>
      <c r="E59" s="80"/>
      <c r="F59" s="60">
        <f>ROUND(D59*E59,2)</f>
        <v>0</v>
      </c>
    </row>
    <row r="60" spans="1:6" ht="15.75" x14ac:dyDescent="0.2">
      <c r="B60" s="68" t="s">
        <v>79</v>
      </c>
      <c r="C60" s="61" t="s">
        <v>35</v>
      </c>
      <c r="D60" s="59">
        <v>7.59</v>
      </c>
      <c r="E60" s="80"/>
      <c r="F60" s="60">
        <f>ROUND(D60*E60,2)</f>
        <v>0</v>
      </c>
    </row>
    <row r="61" spans="1:6" s="39" customFormat="1" ht="15" thickBot="1" x14ac:dyDescent="0.25">
      <c r="A61" s="35"/>
      <c r="B61" s="34" t="s">
        <v>34</v>
      </c>
      <c r="C61" s="33"/>
      <c r="D61" s="33"/>
      <c r="E61" s="33"/>
      <c r="F61" s="33">
        <f>SUM(F57:F60)</f>
        <v>0</v>
      </c>
    </row>
    <row r="62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4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B087-DC75-48A2-8F98-2F82FBC4B9CF}">
  <dimension ref="A1:G55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1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77.7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5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6" spans="1:7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7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7" x14ac:dyDescent="0.2">
      <c r="B29" s="68"/>
      <c r="C29" s="61"/>
      <c r="F29" s="60"/>
    </row>
    <row r="30" spans="1:7" ht="116.25" customHeight="1" x14ac:dyDescent="0.2">
      <c r="A30" s="62"/>
      <c r="B30" s="42" t="s">
        <v>302</v>
      </c>
      <c r="C30" s="64"/>
      <c r="D30" s="81"/>
      <c r="E30" s="81"/>
      <c r="F30" s="65"/>
    </row>
    <row r="31" spans="1:7" ht="247.5" customHeight="1" x14ac:dyDescent="0.2">
      <c r="A31" s="69" t="s">
        <v>50</v>
      </c>
      <c r="B31" s="82" t="s">
        <v>166</v>
      </c>
      <c r="C31" s="71"/>
      <c r="D31" s="72"/>
      <c r="E31" s="72"/>
      <c r="F31" s="73"/>
    </row>
    <row r="32" spans="1:7" ht="168" customHeight="1" x14ac:dyDescent="0.2">
      <c r="A32" s="76"/>
      <c r="B32" s="77" t="s">
        <v>75</v>
      </c>
      <c r="C32" s="78" t="s">
        <v>40</v>
      </c>
      <c r="D32" s="83">
        <v>2</v>
      </c>
      <c r="E32" s="84"/>
      <c r="F32" s="79">
        <f>ROUND(D32*E32,2)</f>
        <v>0</v>
      </c>
    </row>
    <row r="33" spans="1:6" ht="108.75" customHeight="1" x14ac:dyDescent="0.2">
      <c r="A33" s="62" t="s">
        <v>49</v>
      </c>
      <c r="B33" s="68" t="s">
        <v>47</v>
      </c>
      <c r="C33" s="64" t="s">
        <v>40</v>
      </c>
      <c r="D33" s="81">
        <v>2</v>
      </c>
      <c r="E33" s="85"/>
      <c r="F33" s="79">
        <f>ROUND(D33*E33,2)</f>
        <v>0</v>
      </c>
    </row>
    <row r="34" spans="1:6" ht="266.25" customHeight="1" x14ac:dyDescent="0.2">
      <c r="A34" s="69" t="s">
        <v>46</v>
      </c>
      <c r="B34" s="82" t="s">
        <v>157</v>
      </c>
      <c r="C34" s="71"/>
      <c r="D34" s="72"/>
      <c r="E34" s="72"/>
      <c r="F34" s="73"/>
    </row>
    <row r="35" spans="1:6" ht="168" customHeight="1" x14ac:dyDescent="0.2">
      <c r="A35" s="76"/>
      <c r="B35" s="77" t="s">
        <v>75</v>
      </c>
      <c r="C35" s="78" t="s">
        <v>40</v>
      </c>
      <c r="D35" s="83">
        <v>2</v>
      </c>
      <c r="E35" s="84"/>
      <c r="F35" s="79">
        <f>ROUND(D35*E35,2)</f>
        <v>0</v>
      </c>
    </row>
    <row r="36" spans="1:6" ht="192" customHeight="1" x14ac:dyDescent="0.2">
      <c r="A36" s="62" t="s">
        <v>45</v>
      </c>
      <c r="B36" s="63" t="s">
        <v>174</v>
      </c>
      <c r="C36" s="64" t="s">
        <v>40</v>
      </c>
      <c r="D36" s="81">
        <v>1</v>
      </c>
      <c r="E36" s="85"/>
      <c r="F36" s="65">
        <f>ROUND(D36*E36,2)</f>
        <v>0</v>
      </c>
    </row>
    <row r="37" spans="1:6" ht="108" customHeight="1" x14ac:dyDescent="0.2">
      <c r="A37" s="57" t="s">
        <v>44</v>
      </c>
      <c r="B37" s="68" t="s">
        <v>83</v>
      </c>
      <c r="C37" s="61" t="s">
        <v>40</v>
      </c>
      <c r="D37" s="59">
        <v>1</v>
      </c>
      <c r="E37" s="80"/>
      <c r="F37" s="79">
        <f>ROUND(D37*E37,2)</f>
        <v>0</v>
      </c>
    </row>
    <row r="38" spans="1:6" ht="257.25" customHeight="1" x14ac:dyDescent="0.2">
      <c r="A38" s="69" t="s">
        <v>43</v>
      </c>
      <c r="B38" s="82" t="s">
        <v>162</v>
      </c>
      <c r="C38" s="71"/>
      <c r="D38" s="72"/>
      <c r="E38" s="72"/>
      <c r="F38" s="73"/>
    </row>
    <row r="39" spans="1:6" ht="169.5" customHeight="1" x14ac:dyDescent="0.2">
      <c r="A39" s="76"/>
      <c r="B39" s="77" t="s">
        <v>75</v>
      </c>
      <c r="C39" s="78" t="s">
        <v>40</v>
      </c>
      <c r="D39" s="83">
        <v>1</v>
      </c>
      <c r="E39" s="84"/>
      <c r="F39" s="79">
        <f>ROUND(D39*E39,2)</f>
        <v>0</v>
      </c>
    </row>
    <row r="40" spans="1:6" ht="192" customHeight="1" x14ac:dyDescent="0.2">
      <c r="A40" s="62" t="s">
        <v>42</v>
      </c>
      <c r="B40" s="63" t="s">
        <v>175</v>
      </c>
      <c r="C40" s="64" t="s">
        <v>40</v>
      </c>
      <c r="D40" s="81">
        <v>1</v>
      </c>
      <c r="E40" s="85"/>
      <c r="F40" s="65">
        <f>ROUND(D40*E40,2)</f>
        <v>0</v>
      </c>
    </row>
    <row r="41" spans="1:6" s="91" customFormat="1" ht="183" customHeight="1" x14ac:dyDescent="0.2">
      <c r="A41" s="86" t="s">
        <v>71</v>
      </c>
      <c r="B41" s="87" t="s">
        <v>169</v>
      </c>
      <c r="C41" s="88"/>
      <c r="D41" s="89"/>
      <c r="E41" s="89"/>
      <c r="F41" s="90"/>
    </row>
    <row r="42" spans="1:6" ht="170.25" customHeight="1" x14ac:dyDescent="0.2">
      <c r="A42" s="76"/>
      <c r="B42" s="77" t="s">
        <v>75</v>
      </c>
      <c r="C42" s="78" t="s">
        <v>40</v>
      </c>
      <c r="D42" s="83">
        <v>1</v>
      </c>
      <c r="E42" s="84"/>
      <c r="F42" s="79">
        <f>ROUND(D42*E42,2)</f>
        <v>0</v>
      </c>
    </row>
    <row r="43" spans="1:6" ht="108" customHeight="1" x14ac:dyDescent="0.2">
      <c r="A43" s="57" t="s">
        <v>72</v>
      </c>
      <c r="B43" s="68" t="s">
        <v>89</v>
      </c>
      <c r="C43" s="61" t="s">
        <v>40</v>
      </c>
      <c r="D43" s="59">
        <v>1</v>
      </c>
      <c r="E43" s="80"/>
      <c r="F43" s="79">
        <f>ROUND(D43*E43,2)</f>
        <v>0</v>
      </c>
    </row>
    <row r="44" spans="1:6" s="39" customFormat="1" ht="15" thickBot="1" x14ac:dyDescent="0.25">
      <c r="A44" s="35"/>
      <c r="B44" s="34" t="s">
        <v>39</v>
      </c>
      <c r="C44" s="33"/>
      <c r="D44" s="33"/>
      <c r="E44" s="33"/>
      <c r="F44" s="33">
        <f>SUM(F32:F43)</f>
        <v>0</v>
      </c>
    </row>
    <row r="45" spans="1:6" s="39" customFormat="1" ht="15" thickTop="1" x14ac:dyDescent="0.2">
      <c r="A45" s="38"/>
      <c r="B45" s="37"/>
    </row>
    <row r="46" spans="1:6" s="39" customFormat="1" x14ac:dyDescent="0.2">
      <c r="A46" s="38"/>
      <c r="B46" s="37"/>
      <c r="C46" s="37"/>
      <c r="D46" s="41"/>
      <c r="E46" s="40"/>
    </row>
    <row r="47" spans="1:6" s="39" customFormat="1" x14ac:dyDescent="0.2">
      <c r="A47" s="38" t="s">
        <v>4</v>
      </c>
      <c r="B47" s="37" t="s">
        <v>3</v>
      </c>
      <c r="C47" s="36"/>
      <c r="D47" s="36"/>
      <c r="E47" s="36"/>
      <c r="F47" s="36"/>
    </row>
    <row r="48" spans="1:6" x14ac:dyDescent="0.2">
      <c r="B48" s="68"/>
      <c r="C48" s="61"/>
      <c r="F48" s="60"/>
    </row>
    <row r="49" spans="1:6" ht="195.75" customHeight="1" x14ac:dyDescent="0.2">
      <c r="A49" s="69" t="s">
        <v>53</v>
      </c>
      <c r="B49" s="82" t="s">
        <v>76</v>
      </c>
      <c r="C49" s="71"/>
      <c r="D49" s="72"/>
      <c r="E49" s="72"/>
      <c r="F49" s="73"/>
    </row>
    <row r="50" spans="1:6" ht="15.75" x14ac:dyDescent="0.2">
      <c r="B50" s="68" t="s">
        <v>37</v>
      </c>
      <c r="C50" s="61" t="s">
        <v>35</v>
      </c>
      <c r="D50" s="59">
        <v>9.32</v>
      </c>
      <c r="E50" s="80"/>
      <c r="F50" s="60">
        <f>ROUND(D50*E50,2)</f>
        <v>0</v>
      </c>
    </row>
    <row r="51" spans="1:6" ht="15.75" x14ac:dyDescent="0.2">
      <c r="B51" s="68" t="s">
        <v>36</v>
      </c>
      <c r="C51" s="61" t="s">
        <v>35</v>
      </c>
      <c r="D51" s="59">
        <v>10.88</v>
      </c>
      <c r="E51" s="80"/>
      <c r="F51" s="60">
        <f>ROUND(D51*E51,2)</f>
        <v>0</v>
      </c>
    </row>
    <row r="52" spans="1:6" ht="15.75" x14ac:dyDescent="0.2">
      <c r="B52" s="68" t="s">
        <v>74</v>
      </c>
      <c r="C52" s="61" t="s">
        <v>35</v>
      </c>
      <c r="D52" s="59">
        <v>7.04</v>
      </c>
      <c r="E52" s="80"/>
      <c r="F52" s="60">
        <f>ROUND(D52*E52,2)</f>
        <v>0</v>
      </c>
    </row>
    <row r="53" spans="1:6" ht="15.75" x14ac:dyDescent="0.2">
      <c r="B53" s="68" t="s">
        <v>73</v>
      </c>
      <c r="C53" s="61" t="s">
        <v>35</v>
      </c>
      <c r="D53" s="59">
        <v>5.25</v>
      </c>
      <c r="E53" s="80"/>
      <c r="F53" s="60">
        <f>ROUND(D53*E53,2)</f>
        <v>0</v>
      </c>
    </row>
    <row r="54" spans="1:6" s="39" customFormat="1" ht="15" thickBot="1" x14ac:dyDescent="0.25">
      <c r="A54" s="35"/>
      <c r="B54" s="34" t="s">
        <v>34</v>
      </c>
      <c r="C54" s="33"/>
      <c r="D54" s="33"/>
      <c r="E54" s="33"/>
      <c r="F54" s="33">
        <f>SUM(F50:F53)</f>
        <v>0</v>
      </c>
    </row>
    <row r="55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7A2C5-3BBA-466A-B130-0BF24644A621}"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7.2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6.2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96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5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64.75" customHeight="1" x14ac:dyDescent="0.2">
      <c r="A30" s="69" t="s">
        <v>50</v>
      </c>
      <c r="B30" s="82" t="s">
        <v>166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2</v>
      </c>
      <c r="E31" s="84"/>
      <c r="F31" s="79">
        <f>ROUND(D31*E31,2)</f>
        <v>0</v>
      </c>
    </row>
    <row r="32" spans="1:6" ht="191.25" customHeight="1" x14ac:dyDescent="0.2">
      <c r="A32" s="62" t="s">
        <v>49</v>
      </c>
      <c r="B32" s="63" t="s">
        <v>172</v>
      </c>
      <c r="C32" s="64" t="s">
        <v>40</v>
      </c>
      <c r="D32" s="81">
        <v>2</v>
      </c>
      <c r="E32" s="85"/>
      <c r="F32" s="79">
        <f>ROUND(D32*E32,2)</f>
        <v>0</v>
      </c>
    </row>
    <row r="33" spans="1:6" ht="266.25" customHeight="1" x14ac:dyDescent="0.2">
      <c r="A33" s="69" t="s">
        <v>46</v>
      </c>
      <c r="B33" s="82" t="s">
        <v>157</v>
      </c>
      <c r="C33" s="71"/>
      <c r="D33" s="72"/>
      <c r="E33" s="72"/>
      <c r="F33" s="73"/>
    </row>
    <row r="34" spans="1:6" ht="168" customHeight="1" x14ac:dyDescent="0.2">
      <c r="A34" s="76"/>
      <c r="B34" s="77" t="s">
        <v>75</v>
      </c>
      <c r="C34" s="78" t="s">
        <v>40</v>
      </c>
      <c r="D34" s="83">
        <v>2</v>
      </c>
      <c r="E34" s="84"/>
      <c r="F34" s="79">
        <f>ROUND(D34*E34,2)</f>
        <v>0</v>
      </c>
    </row>
    <row r="35" spans="1:6" ht="192" customHeight="1" x14ac:dyDescent="0.2">
      <c r="A35" s="62" t="s">
        <v>45</v>
      </c>
      <c r="B35" s="63" t="s">
        <v>173</v>
      </c>
      <c r="C35" s="64" t="s">
        <v>40</v>
      </c>
      <c r="D35" s="81">
        <v>1</v>
      </c>
      <c r="E35" s="85"/>
      <c r="F35" s="65">
        <f>ROUND(D35*E35,2)</f>
        <v>0</v>
      </c>
    </row>
    <row r="36" spans="1:6" ht="108" customHeight="1" x14ac:dyDescent="0.2">
      <c r="A36" s="57" t="s">
        <v>44</v>
      </c>
      <c r="B36" s="68" t="s">
        <v>85</v>
      </c>
      <c r="C36" s="61" t="s">
        <v>40</v>
      </c>
      <c r="D36" s="59">
        <v>1</v>
      </c>
      <c r="E36" s="80"/>
      <c r="F36" s="79">
        <f>ROUND(D36*E36,2)</f>
        <v>0</v>
      </c>
    </row>
    <row r="37" spans="1:6" ht="251.25" customHeight="1" x14ac:dyDescent="0.2">
      <c r="A37" s="69" t="s">
        <v>43</v>
      </c>
      <c r="B37" s="82" t="s">
        <v>162</v>
      </c>
      <c r="C37" s="71"/>
      <c r="D37" s="72"/>
      <c r="E37" s="72"/>
      <c r="F37" s="73"/>
    </row>
    <row r="38" spans="1:6" ht="169.5" customHeight="1" x14ac:dyDescent="0.2">
      <c r="A38" s="76"/>
      <c r="B38" s="77" t="s">
        <v>75</v>
      </c>
      <c r="C38" s="78" t="s">
        <v>40</v>
      </c>
      <c r="D38" s="83">
        <v>1</v>
      </c>
      <c r="E38" s="84"/>
      <c r="F38" s="79">
        <f>ROUND(D38*E38,2)</f>
        <v>0</v>
      </c>
    </row>
    <row r="39" spans="1:6" ht="195" customHeight="1" x14ac:dyDescent="0.2">
      <c r="A39" s="62" t="s">
        <v>42</v>
      </c>
      <c r="B39" s="63" t="s">
        <v>155</v>
      </c>
      <c r="C39" s="64" t="s">
        <v>40</v>
      </c>
      <c r="D39" s="81">
        <v>1</v>
      </c>
      <c r="E39" s="85"/>
      <c r="F39" s="65">
        <f>ROUND(D39*E39,2)</f>
        <v>0</v>
      </c>
    </row>
    <row r="40" spans="1:6" s="91" customFormat="1" ht="180.75" customHeight="1" x14ac:dyDescent="0.2">
      <c r="A40" s="86" t="s">
        <v>71</v>
      </c>
      <c r="B40" s="87" t="s">
        <v>169</v>
      </c>
      <c r="C40" s="88"/>
      <c r="D40" s="89"/>
      <c r="E40" s="89"/>
      <c r="F40" s="90"/>
    </row>
    <row r="41" spans="1:6" ht="170.25" customHeight="1" x14ac:dyDescent="0.2">
      <c r="A41" s="76"/>
      <c r="B41" s="77" t="s">
        <v>75</v>
      </c>
      <c r="C41" s="78" t="s">
        <v>40</v>
      </c>
      <c r="D41" s="83">
        <v>1</v>
      </c>
      <c r="E41" s="84"/>
      <c r="F41" s="79">
        <f>ROUND(D41*E41,2)</f>
        <v>0</v>
      </c>
    </row>
    <row r="42" spans="1:6" ht="108" customHeight="1" x14ac:dyDescent="0.2">
      <c r="A42" s="57" t="s">
        <v>72</v>
      </c>
      <c r="B42" s="68" t="s">
        <v>88</v>
      </c>
      <c r="C42" s="61" t="s">
        <v>40</v>
      </c>
      <c r="D42" s="59">
        <v>1</v>
      </c>
      <c r="E42" s="80"/>
      <c r="F42" s="79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68"/>
      <c r="C47" s="61"/>
      <c r="F47" s="60"/>
    </row>
    <row r="48" spans="1:6" ht="195.75" customHeight="1" x14ac:dyDescent="0.2">
      <c r="A48" s="69" t="s">
        <v>53</v>
      </c>
      <c r="B48" s="82" t="s">
        <v>76</v>
      </c>
      <c r="C48" s="71"/>
      <c r="D48" s="72"/>
      <c r="E48" s="72"/>
      <c r="F48" s="73"/>
    </row>
    <row r="49" spans="1:6" ht="15.75" x14ac:dyDescent="0.2">
      <c r="B49" s="68" t="s">
        <v>37</v>
      </c>
      <c r="C49" s="61" t="s">
        <v>35</v>
      </c>
      <c r="D49" s="59">
        <v>9.32</v>
      </c>
      <c r="E49" s="80"/>
      <c r="F49" s="60">
        <f>ROUND(D49*E49,2)</f>
        <v>0</v>
      </c>
    </row>
    <row r="50" spans="1:6" ht="15.75" x14ac:dyDescent="0.2">
      <c r="B50" s="68" t="s">
        <v>36</v>
      </c>
      <c r="C50" s="61" t="s">
        <v>35</v>
      </c>
      <c r="D50" s="59">
        <v>10.88</v>
      </c>
      <c r="E50" s="80"/>
      <c r="F50" s="60">
        <f>ROUND(D50*E50,2)</f>
        <v>0</v>
      </c>
    </row>
    <row r="51" spans="1:6" ht="15.75" x14ac:dyDescent="0.2">
      <c r="B51" s="68" t="s">
        <v>74</v>
      </c>
      <c r="C51" s="61" t="s">
        <v>35</v>
      </c>
      <c r="D51" s="59">
        <v>7.04</v>
      </c>
      <c r="E51" s="80"/>
      <c r="F51" s="60">
        <f>ROUND(D51*E51,2)</f>
        <v>0</v>
      </c>
    </row>
    <row r="52" spans="1:6" ht="15.75" x14ac:dyDescent="0.2">
      <c r="B52" s="68" t="s">
        <v>73</v>
      </c>
      <c r="C52" s="61" t="s">
        <v>35</v>
      </c>
      <c r="D52" s="59">
        <v>5.25</v>
      </c>
      <c r="E52" s="80"/>
      <c r="F52" s="60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EF0A6-F07A-4432-837D-6539F08C0B7C}"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7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96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5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71.5" customHeight="1" x14ac:dyDescent="0.2">
      <c r="A30" s="69" t="s">
        <v>50</v>
      </c>
      <c r="B30" s="82" t="s">
        <v>166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2</v>
      </c>
      <c r="E31" s="84"/>
      <c r="F31" s="79">
        <f>ROUND(D31*E31,2)</f>
        <v>0</v>
      </c>
    </row>
    <row r="32" spans="1:6" ht="191.25" customHeight="1" x14ac:dyDescent="0.2">
      <c r="A32" s="62" t="s">
        <v>49</v>
      </c>
      <c r="B32" s="63" t="s">
        <v>167</v>
      </c>
      <c r="C32" s="64" t="s">
        <v>40</v>
      </c>
      <c r="D32" s="81">
        <v>2</v>
      </c>
      <c r="E32" s="85"/>
      <c r="F32" s="79">
        <f>ROUND(D32*E32,2)</f>
        <v>0</v>
      </c>
    </row>
    <row r="33" spans="1:6" ht="266.25" customHeight="1" x14ac:dyDescent="0.2">
      <c r="A33" s="69" t="s">
        <v>46</v>
      </c>
      <c r="B33" s="82" t="s">
        <v>157</v>
      </c>
      <c r="C33" s="71"/>
      <c r="D33" s="72"/>
      <c r="E33" s="72"/>
      <c r="F33" s="73"/>
    </row>
    <row r="34" spans="1:6" ht="168" customHeight="1" x14ac:dyDescent="0.2">
      <c r="A34" s="76"/>
      <c r="B34" s="77" t="s">
        <v>75</v>
      </c>
      <c r="C34" s="78" t="s">
        <v>40</v>
      </c>
      <c r="D34" s="83">
        <v>2</v>
      </c>
      <c r="E34" s="84"/>
      <c r="F34" s="79">
        <f>ROUND(D34*E34,2)</f>
        <v>0</v>
      </c>
    </row>
    <row r="35" spans="1:6" ht="192" customHeight="1" x14ac:dyDescent="0.2">
      <c r="A35" s="62" t="s">
        <v>45</v>
      </c>
      <c r="B35" s="63" t="s">
        <v>173</v>
      </c>
      <c r="C35" s="64" t="s">
        <v>40</v>
      </c>
      <c r="D35" s="81">
        <v>1</v>
      </c>
      <c r="E35" s="85"/>
      <c r="F35" s="65">
        <f>ROUND(D35*E35,2)</f>
        <v>0</v>
      </c>
    </row>
    <row r="36" spans="1:6" ht="108" customHeight="1" x14ac:dyDescent="0.2">
      <c r="A36" s="57" t="s">
        <v>44</v>
      </c>
      <c r="B36" s="68" t="s">
        <v>41</v>
      </c>
      <c r="C36" s="61" t="s">
        <v>40</v>
      </c>
      <c r="D36" s="59">
        <v>1</v>
      </c>
      <c r="E36" s="80"/>
      <c r="F36" s="79">
        <f>ROUND(D36*E36,2)</f>
        <v>0</v>
      </c>
    </row>
    <row r="37" spans="1:6" ht="264" customHeight="1" x14ac:dyDescent="0.2">
      <c r="A37" s="69" t="s">
        <v>43</v>
      </c>
      <c r="B37" s="82" t="s">
        <v>162</v>
      </c>
      <c r="C37" s="71"/>
      <c r="D37" s="72"/>
      <c r="E37" s="72"/>
      <c r="F37" s="73"/>
    </row>
    <row r="38" spans="1:6" ht="169.5" customHeight="1" x14ac:dyDescent="0.2">
      <c r="A38" s="76"/>
      <c r="B38" s="77" t="s">
        <v>75</v>
      </c>
      <c r="C38" s="78" t="s">
        <v>40</v>
      </c>
      <c r="D38" s="83">
        <v>1</v>
      </c>
      <c r="E38" s="84"/>
      <c r="F38" s="79">
        <f>ROUND(D38*E38,2)</f>
        <v>0</v>
      </c>
    </row>
    <row r="39" spans="1:6" ht="192" customHeight="1" x14ac:dyDescent="0.2">
      <c r="A39" s="62" t="s">
        <v>42</v>
      </c>
      <c r="B39" s="63" t="s">
        <v>154</v>
      </c>
      <c r="C39" s="64" t="s">
        <v>40</v>
      </c>
      <c r="D39" s="81">
        <v>1</v>
      </c>
      <c r="E39" s="85"/>
      <c r="F39" s="65">
        <f>ROUND(D39*E39,2)</f>
        <v>0</v>
      </c>
    </row>
    <row r="40" spans="1:6" s="91" customFormat="1" ht="184.5" customHeight="1" x14ac:dyDescent="0.2">
      <c r="A40" s="86" t="s">
        <v>71</v>
      </c>
      <c r="B40" s="87" t="s">
        <v>169</v>
      </c>
      <c r="C40" s="88"/>
      <c r="D40" s="89"/>
      <c r="E40" s="89"/>
      <c r="F40" s="90"/>
    </row>
    <row r="41" spans="1:6" ht="170.25" customHeight="1" x14ac:dyDescent="0.2">
      <c r="A41" s="76"/>
      <c r="B41" s="77" t="s">
        <v>75</v>
      </c>
      <c r="C41" s="78" t="s">
        <v>40</v>
      </c>
      <c r="D41" s="83">
        <v>1</v>
      </c>
      <c r="E41" s="84"/>
      <c r="F41" s="79">
        <f>ROUND(D41*E41,2)</f>
        <v>0</v>
      </c>
    </row>
    <row r="42" spans="1:6" ht="108" customHeight="1" x14ac:dyDescent="0.2">
      <c r="A42" s="57" t="s">
        <v>72</v>
      </c>
      <c r="B42" s="68" t="s">
        <v>88</v>
      </c>
      <c r="C42" s="61" t="s">
        <v>40</v>
      </c>
      <c r="D42" s="59">
        <v>1</v>
      </c>
      <c r="E42" s="80"/>
      <c r="F42" s="79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68"/>
      <c r="C47" s="61"/>
      <c r="F47" s="60"/>
    </row>
    <row r="48" spans="1:6" ht="195.75" customHeight="1" x14ac:dyDescent="0.2">
      <c r="A48" s="69" t="s">
        <v>53</v>
      </c>
      <c r="B48" s="82" t="s">
        <v>76</v>
      </c>
      <c r="C48" s="71"/>
      <c r="D48" s="72"/>
      <c r="E48" s="72"/>
      <c r="F48" s="73"/>
    </row>
    <row r="49" spans="1:6" ht="15.75" x14ac:dyDescent="0.2">
      <c r="B49" s="68" t="s">
        <v>37</v>
      </c>
      <c r="C49" s="61" t="s">
        <v>35</v>
      </c>
      <c r="D49" s="59">
        <v>9.32</v>
      </c>
      <c r="E49" s="80"/>
      <c r="F49" s="60">
        <f>ROUND(D49*E49,2)</f>
        <v>0</v>
      </c>
    </row>
    <row r="50" spans="1:6" ht="15.75" x14ac:dyDescent="0.2">
      <c r="B50" s="68" t="s">
        <v>36</v>
      </c>
      <c r="C50" s="61" t="s">
        <v>35</v>
      </c>
      <c r="D50" s="59">
        <v>10.88</v>
      </c>
      <c r="E50" s="80"/>
      <c r="F50" s="60">
        <f>ROUND(D50*E50,2)</f>
        <v>0</v>
      </c>
    </row>
    <row r="51" spans="1:6" ht="15.75" x14ac:dyDescent="0.2">
      <c r="B51" s="68" t="s">
        <v>74</v>
      </c>
      <c r="C51" s="61" t="s">
        <v>35</v>
      </c>
      <c r="D51" s="59">
        <v>7.04</v>
      </c>
      <c r="E51" s="80"/>
      <c r="F51" s="60">
        <f>ROUND(D51*E51,2)</f>
        <v>0</v>
      </c>
    </row>
    <row r="52" spans="1:6" ht="15.75" x14ac:dyDescent="0.2">
      <c r="B52" s="68" t="s">
        <v>73</v>
      </c>
      <c r="C52" s="61" t="s">
        <v>35</v>
      </c>
      <c r="D52" s="59">
        <v>5.25</v>
      </c>
      <c r="E52" s="80"/>
      <c r="F52" s="60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30CC-9C84-4A7F-9A4C-7CE513E14420}"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8.7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82.2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5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67" customHeight="1" x14ac:dyDescent="0.2">
      <c r="A30" s="69" t="s">
        <v>50</v>
      </c>
      <c r="B30" s="82" t="s">
        <v>166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2</v>
      </c>
      <c r="E31" s="84"/>
      <c r="F31" s="79">
        <f>ROUND(D31*E31,2)</f>
        <v>0</v>
      </c>
    </row>
    <row r="32" spans="1:6" ht="108.75" customHeight="1" x14ac:dyDescent="0.2">
      <c r="A32" s="62" t="s">
        <v>49</v>
      </c>
      <c r="B32" s="68" t="s">
        <v>47</v>
      </c>
      <c r="C32" s="64" t="s">
        <v>40</v>
      </c>
      <c r="D32" s="81">
        <v>2</v>
      </c>
      <c r="E32" s="85"/>
      <c r="F32" s="79">
        <f>ROUND(D32*E32,2)</f>
        <v>0</v>
      </c>
    </row>
    <row r="33" spans="1:6" ht="266.25" customHeight="1" x14ac:dyDescent="0.2">
      <c r="A33" s="69" t="s">
        <v>46</v>
      </c>
      <c r="B33" s="82" t="s">
        <v>157</v>
      </c>
      <c r="C33" s="71"/>
      <c r="D33" s="72"/>
      <c r="E33" s="72"/>
      <c r="F33" s="73"/>
    </row>
    <row r="34" spans="1:6" ht="168" customHeight="1" x14ac:dyDescent="0.2">
      <c r="A34" s="76"/>
      <c r="B34" s="77" t="s">
        <v>75</v>
      </c>
      <c r="C34" s="78" t="s">
        <v>40</v>
      </c>
      <c r="D34" s="83">
        <v>2</v>
      </c>
      <c r="E34" s="84"/>
      <c r="F34" s="79">
        <f>ROUND(D34*E34,2)</f>
        <v>0</v>
      </c>
    </row>
    <row r="35" spans="1:6" ht="192" customHeight="1" x14ac:dyDescent="0.2">
      <c r="A35" s="62" t="s">
        <v>45</v>
      </c>
      <c r="B35" s="63" t="s">
        <v>174</v>
      </c>
      <c r="C35" s="64" t="s">
        <v>40</v>
      </c>
      <c r="D35" s="81">
        <v>1</v>
      </c>
      <c r="E35" s="85"/>
      <c r="F35" s="65">
        <f>ROUND(D35*E35,2)</f>
        <v>0</v>
      </c>
    </row>
    <row r="36" spans="1:6" ht="108" customHeight="1" x14ac:dyDescent="0.2">
      <c r="A36" s="57" t="s">
        <v>44</v>
      </c>
      <c r="B36" s="68" t="s">
        <v>83</v>
      </c>
      <c r="C36" s="61" t="s">
        <v>40</v>
      </c>
      <c r="D36" s="59">
        <v>1</v>
      </c>
      <c r="E36" s="80"/>
      <c r="F36" s="79">
        <f>ROUND(D36*E36,2)</f>
        <v>0</v>
      </c>
    </row>
    <row r="37" spans="1:6" ht="273" customHeight="1" x14ac:dyDescent="0.2">
      <c r="A37" s="69" t="s">
        <v>43</v>
      </c>
      <c r="B37" s="82" t="s">
        <v>162</v>
      </c>
      <c r="C37" s="71"/>
      <c r="D37" s="72"/>
      <c r="E37" s="72"/>
      <c r="F37" s="73"/>
    </row>
    <row r="38" spans="1:6" ht="169.5" customHeight="1" x14ac:dyDescent="0.2">
      <c r="A38" s="76"/>
      <c r="B38" s="77" t="s">
        <v>75</v>
      </c>
      <c r="C38" s="78" t="s">
        <v>40</v>
      </c>
      <c r="D38" s="83">
        <v>1</v>
      </c>
      <c r="E38" s="84"/>
      <c r="F38" s="79">
        <f>ROUND(D38*E38,2)</f>
        <v>0</v>
      </c>
    </row>
    <row r="39" spans="1:6" ht="192" customHeight="1" x14ac:dyDescent="0.2">
      <c r="A39" s="62" t="s">
        <v>42</v>
      </c>
      <c r="B39" s="63" t="s">
        <v>154</v>
      </c>
      <c r="C39" s="64" t="s">
        <v>40</v>
      </c>
      <c r="D39" s="81">
        <v>1</v>
      </c>
      <c r="E39" s="85"/>
      <c r="F39" s="65">
        <f>ROUND(D39*E39,2)</f>
        <v>0</v>
      </c>
    </row>
    <row r="40" spans="1:6" s="91" customFormat="1" ht="175.5" customHeight="1" x14ac:dyDescent="0.2">
      <c r="A40" s="86" t="s">
        <v>71</v>
      </c>
      <c r="B40" s="87" t="s">
        <v>169</v>
      </c>
      <c r="C40" s="88"/>
      <c r="D40" s="89"/>
      <c r="E40" s="89"/>
      <c r="F40" s="90"/>
    </row>
    <row r="41" spans="1:6" ht="170.25" customHeight="1" x14ac:dyDescent="0.2">
      <c r="A41" s="76"/>
      <c r="B41" s="77" t="s">
        <v>75</v>
      </c>
      <c r="C41" s="78" t="s">
        <v>40</v>
      </c>
      <c r="D41" s="83">
        <v>1</v>
      </c>
      <c r="E41" s="84"/>
      <c r="F41" s="79">
        <f>ROUND(D41*E41,2)</f>
        <v>0</v>
      </c>
    </row>
    <row r="42" spans="1:6" ht="108" customHeight="1" x14ac:dyDescent="0.2">
      <c r="A42" s="57" t="s">
        <v>72</v>
      </c>
      <c r="B42" s="68" t="s">
        <v>89</v>
      </c>
      <c r="C42" s="61" t="s">
        <v>40</v>
      </c>
      <c r="D42" s="59">
        <v>1</v>
      </c>
      <c r="E42" s="80"/>
      <c r="F42" s="79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68"/>
      <c r="C47" s="61"/>
      <c r="F47" s="60"/>
    </row>
    <row r="48" spans="1:6" ht="195.75" customHeight="1" x14ac:dyDescent="0.2">
      <c r="A48" s="69" t="s">
        <v>53</v>
      </c>
      <c r="B48" s="82" t="s">
        <v>76</v>
      </c>
      <c r="C48" s="71"/>
      <c r="D48" s="72"/>
      <c r="E48" s="72"/>
      <c r="F48" s="73"/>
    </row>
    <row r="49" spans="1:6" ht="15.75" x14ac:dyDescent="0.2">
      <c r="B49" s="68" t="s">
        <v>37</v>
      </c>
      <c r="C49" s="61" t="s">
        <v>35</v>
      </c>
      <c r="D49" s="59">
        <v>9.32</v>
      </c>
      <c r="E49" s="80"/>
      <c r="F49" s="60">
        <f>ROUND(D49*E49,2)</f>
        <v>0</v>
      </c>
    </row>
    <row r="50" spans="1:6" ht="15.75" x14ac:dyDescent="0.2">
      <c r="B50" s="68" t="s">
        <v>36</v>
      </c>
      <c r="C50" s="61" t="s">
        <v>35</v>
      </c>
      <c r="D50" s="59">
        <v>10.88</v>
      </c>
      <c r="E50" s="80"/>
      <c r="F50" s="60">
        <f>ROUND(D50*E50,2)</f>
        <v>0</v>
      </c>
    </row>
    <row r="51" spans="1:6" ht="15.75" x14ac:dyDescent="0.2">
      <c r="B51" s="68" t="s">
        <v>74</v>
      </c>
      <c r="C51" s="61" t="s">
        <v>35</v>
      </c>
      <c r="D51" s="59">
        <v>7.04</v>
      </c>
      <c r="E51" s="80"/>
      <c r="F51" s="60">
        <f>ROUND(D51*E51,2)</f>
        <v>0</v>
      </c>
    </row>
    <row r="52" spans="1:6" ht="15.75" x14ac:dyDescent="0.2">
      <c r="B52" s="68" t="s">
        <v>73</v>
      </c>
      <c r="C52" s="61" t="s">
        <v>35</v>
      </c>
      <c r="D52" s="59">
        <v>5.25</v>
      </c>
      <c r="E52" s="80"/>
      <c r="F52" s="60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A9A0D-A1E8-45D0-9D4C-A013CE121A9D}">
  <dimension ref="A1:F45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7.2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96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66.25" customHeight="1" x14ac:dyDescent="0.2">
      <c r="A30" s="69" t="s">
        <v>50</v>
      </c>
      <c r="B30" s="82" t="s">
        <v>157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1</v>
      </c>
      <c r="E31" s="84"/>
      <c r="F31" s="79">
        <f>ROUND(D31*E31,2)</f>
        <v>0</v>
      </c>
    </row>
    <row r="32" spans="1:6" ht="192" customHeight="1" x14ac:dyDescent="0.2">
      <c r="A32" s="62" t="s">
        <v>49</v>
      </c>
      <c r="B32" s="63" t="s">
        <v>48</v>
      </c>
      <c r="C32" s="64" t="s">
        <v>40</v>
      </c>
      <c r="D32" s="81">
        <v>1</v>
      </c>
      <c r="E32" s="85"/>
      <c r="F32" s="65">
        <f>ROUND(D32*E32,2)</f>
        <v>0</v>
      </c>
    </row>
    <row r="33" spans="1:6" s="91" customFormat="1" ht="190.5" customHeight="1" x14ac:dyDescent="0.2">
      <c r="A33" s="86" t="s">
        <v>46</v>
      </c>
      <c r="B33" s="87" t="s">
        <v>177</v>
      </c>
      <c r="C33" s="88"/>
      <c r="D33" s="89"/>
      <c r="E33" s="89"/>
      <c r="F33" s="90"/>
    </row>
    <row r="34" spans="1:6" ht="170.25" customHeight="1" x14ac:dyDescent="0.2">
      <c r="A34" s="76"/>
      <c r="B34" s="77" t="s">
        <v>75</v>
      </c>
      <c r="C34" s="78" t="s">
        <v>40</v>
      </c>
      <c r="D34" s="83">
        <v>1</v>
      </c>
      <c r="E34" s="84"/>
      <c r="F34" s="79">
        <f>ROUND(D34*E34,2)</f>
        <v>0</v>
      </c>
    </row>
    <row r="35" spans="1:6" ht="108" customHeight="1" x14ac:dyDescent="0.2">
      <c r="A35" s="57" t="s">
        <v>45</v>
      </c>
      <c r="B35" s="68" t="s">
        <v>81</v>
      </c>
      <c r="C35" s="61" t="s">
        <v>40</v>
      </c>
      <c r="D35" s="59">
        <v>1</v>
      </c>
      <c r="E35" s="80"/>
      <c r="F35" s="79">
        <f>ROUND(D35*E35,2)</f>
        <v>0</v>
      </c>
    </row>
    <row r="36" spans="1:6" s="39" customFormat="1" ht="15" thickBot="1" x14ac:dyDescent="0.25">
      <c r="A36" s="35"/>
      <c r="B36" s="34" t="s">
        <v>39</v>
      </c>
      <c r="C36" s="33"/>
      <c r="D36" s="33"/>
      <c r="E36" s="33"/>
      <c r="F36" s="33">
        <f>SUM(F30:F35)</f>
        <v>0</v>
      </c>
    </row>
    <row r="37" spans="1:6" s="39" customFormat="1" ht="15" thickTop="1" x14ac:dyDescent="0.2">
      <c r="A37" s="38"/>
      <c r="B37" s="37"/>
    </row>
    <row r="38" spans="1:6" s="39" customFormat="1" x14ac:dyDescent="0.2">
      <c r="A38" s="38"/>
      <c r="B38" s="37"/>
      <c r="C38" s="37"/>
      <c r="D38" s="41"/>
      <c r="E38" s="40"/>
    </row>
    <row r="39" spans="1:6" s="39" customFormat="1" x14ac:dyDescent="0.2">
      <c r="A39" s="38" t="s">
        <v>4</v>
      </c>
      <c r="B39" s="37" t="s">
        <v>3</v>
      </c>
      <c r="C39" s="36"/>
      <c r="D39" s="36"/>
      <c r="E39" s="36"/>
      <c r="F39" s="36"/>
    </row>
    <row r="40" spans="1:6" x14ac:dyDescent="0.2">
      <c r="B40" s="68"/>
      <c r="C40" s="61"/>
      <c r="F40" s="60"/>
    </row>
    <row r="41" spans="1:6" ht="195.75" customHeight="1" x14ac:dyDescent="0.2">
      <c r="A41" s="69" t="s">
        <v>53</v>
      </c>
      <c r="B41" s="82" t="s">
        <v>76</v>
      </c>
      <c r="C41" s="71"/>
      <c r="D41" s="72"/>
      <c r="E41" s="72"/>
      <c r="F41" s="73"/>
    </row>
    <row r="42" spans="1:6" ht="15.75" x14ac:dyDescent="0.2">
      <c r="B42" s="68" t="s">
        <v>36</v>
      </c>
      <c r="C42" s="61" t="s">
        <v>35</v>
      </c>
      <c r="D42" s="59">
        <v>5.44</v>
      </c>
      <c r="E42" s="80"/>
      <c r="F42" s="60">
        <f>ROUND(D42*E42,2)</f>
        <v>0</v>
      </c>
    </row>
    <row r="43" spans="1:6" ht="15.75" x14ac:dyDescent="0.2">
      <c r="B43" s="68" t="s">
        <v>82</v>
      </c>
      <c r="C43" s="61" t="s">
        <v>35</v>
      </c>
      <c r="D43" s="59">
        <v>9.75</v>
      </c>
      <c r="E43" s="80"/>
      <c r="F43" s="60">
        <f>ROUND(D43*E43,2)</f>
        <v>0</v>
      </c>
    </row>
    <row r="44" spans="1:6" s="39" customFormat="1" ht="15" thickBot="1" x14ac:dyDescent="0.25">
      <c r="A44" s="35"/>
      <c r="B44" s="34" t="s">
        <v>34</v>
      </c>
      <c r="C44" s="33"/>
      <c r="D44" s="33"/>
      <c r="E44" s="33"/>
      <c r="F44" s="33">
        <f>SUM(F42:F43)</f>
        <v>0</v>
      </c>
    </row>
    <row r="45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77F42-B89C-4721-B644-34CF9D5A6AD0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28.25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96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4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64" customHeight="1" x14ac:dyDescent="0.2">
      <c r="A29" s="69" t="s">
        <v>50</v>
      </c>
      <c r="B29" s="82" t="s">
        <v>166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1</v>
      </c>
      <c r="E30" s="84"/>
      <c r="F30" s="79">
        <f>ROUND(D30*E30,2)</f>
        <v>0</v>
      </c>
    </row>
    <row r="31" spans="1:6" ht="191.25" customHeight="1" x14ac:dyDescent="0.2">
      <c r="A31" s="62" t="s">
        <v>49</v>
      </c>
      <c r="B31" s="63" t="s">
        <v>172</v>
      </c>
      <c r="C31" s="64" t="s">
        <v>40</v>
      </c>
      <c r="D31" s="81">
        <v>1</v>
      </c>
      <c r="E31" s="85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157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1</v>
      </c>
      <c r="E33" s="84"/>
      <c r="F33" s="79">
        <f>ROUND(D33*E33,2)</f>
        <v>0</v>
      </c>
    </row>
    <row r="34" spans="1:6" ht="192" customHeight="1" x14ac:dyDescent="0.2">
      <c r="A34" s="62" t="s">
        <v>45</v>
      </c>
      <c r="B34" s="63" t="s">
        <v>173</v>
      </c>
      <c r="C34" s="64" t="s">
        <v>40</v>
      </c>
      <c r="D34" s="81">
        <v>1</v>
      </c>
      <c r="E34" s="85"/>
      <c r="F34" s="65">
        <f>ROUND(D34*E34,2)</f>
        <v>0</v>
      </c>
    </row>
    <row r="35" spans="1:6" s="91" customFormat="1" ht="174" customHeight="1" x14ac:dyDescent="0.2">
      <c r="A35" s="86" t="s">
        <v>43</v>
      </c>
      <c r="B35" s="87" t="s">
        <v>178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2</v>
      </c>
      <c r="E36" s="84"/>
      <c r="F36" s="79">
        <f>ROUND(D36*E36,2)</f>
        <v>0</v>
      </c>
    </row>
    <row r="37" spans="1:6" ht="108" customHeight="1" x14ac:dyDescent="0.2">
      <c r="A37" s="57" t="s">
        <v>42</v>
      </c>
      <c r="B37" s="68" t="s">
        <v>95</v>
      </c>
      <c r="C37" s="61" t="s">
        <v>40</v>
      </c>
      <c r="D37" s="59">
        <v>2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SUM(F30:F37)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4.66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5.44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10.5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DE68-8628-41BA-875F-B96F9809DEFD}">
  <sheetPr>
    <pageSetUpPr fitToPage="1"/>
  </sheetPr>
  <dimension ref="A1:D694"/>
  <sheetViews>
    <sheetView view="pageBreakPreview" zoomScaleNormal="100" zoomScaleSheetLayoutView="100" workbookViewId="0"/>
  </sheetViews>
  <sheetFormatPr defaultRowHeight="12.75" x14ac:dyDescent="0.2"/>
  <cols>
    <col min="1" max="1" width="6.42578125" style="2" customWidth="1"/>
    <col min="2" max="2" width="44.140625" style="2" customWidth="1"/>
    <col min="3" max="3" width="46.42578125" style="2" customWidth="1"/>
    <col min="4" max="4" width="22.42578125" style="1" customWidth="1"/>
    <col min="5" max="7" width="9.140625" style="1"/>
    <col min="8" max="8" width="12.5703125" style="1" customWidth="1"/>
    <col min="9" max="16384" width="9.140625" style="1"/>
  </cols>
  <sheetData>
    <row r="1" spans="1:3" ht="15.75" customHeight="1" x14ac:dyDescent="0.2">
      <c r="A1" s="150" t="s">
        <v>250</v>
      </c>
      <c r="B1" s="151"/>
    </row>
    <row r="2" spans="1:3" ht="15.75" customHeight="1" x14ac:dyDescent="0.2">
      <c r="A2" s="151" t="s">
        <v>23</v>
      </c>
      <c r="B2" s="151"/>
    </row>
    <row r="3" spans="1:3" ht="15.75" customHeight="1" x14ac:dyDescent="0.2">
      <c r="A3" s="150" t="s">
        <v>68</v>
      </c>
      <c r="B3" s="151"/>
    </row>
    <row r="4" spans="1:3" ht="15.75" customHeight="1" x14ac:dyDescent="0.2">
      <c r="A4" s="151" t="s">
        <v>251</v>
      </c>
      <c r="B4" s="151"/>
    </row>
    <row r="5" spans="1:3" ht="15.75" customHeight="1" x14ac:dyDescent="0.2">
      <c r="A5" s="150" t="s">
        <v>252</v>
      </c>
      <c r="B5" s="151"/>
    </row>
    <row r="6" spans="1:3" ht="15.75" customHeight="1" x14ac:dyDescent="0.2">
      <c r="A6" s="152">
        <f>'Naslovna stran'!C6</f>
        <v>0</v>
      </c>
    </row>
    <row r="7" spans="1:3" ht="15.75" customHeight="1" x14ac:dyDescent="0.2">
      <c r="A7" s="158"/>
    </row>
    <row r="8" spans="1:3" s="146" customFormat="1" ht="15.75" customHeight="1" x14ac:dyDescent="0.2">
      <c r="A8" s="144" t="s">
        <v>253</v>
      </c>
      <c r="B8" s="145"/>
      <c r="C8" s="145"/>
    </row>
    <row r="9" spans="1:3" ht="15.75" customHeight="1" x14ac:dyDescent="0.2"/>
    <row r="10" spans="1:3" ht="15.75" customHeight="1" x14ac:dyDescent="0.2">
      <c r="A10" s="2" t="s">
        <v>25</v>
      </c>
    </row>
    <row r="11" spans="1:3" ht="15.75" customHeight="1" x14ac:dyDescent="0.2"/>
    <row r="12" spans="1:3" ht="15.75" customHeight="1" x14ac:dyDescent="0.2">
      <c r="B12" s="136" t="s">
        <v>20</v>
      </c>
      <c r="C12" s="136" t="s">
        <v>256</v>
      </c>
    </row>
    <row r="13" spans="1:3" ht="15.75" customHeight="1" x14ac:dyDescent="0.2">
      <c r="B13" s="137" t="s">
        <v>254</v>
      </c>
      <c r="C13" s="137" t="s">
        <v>257</v>
      </c>
    </row>
    <row r="14" spans="1:3" ht="15.75" customHeight="1" x14ac:dyDescent="0.2">
      <c r="B14" s="134" t="s">
        <v>255</v>
      </c>
      <c r="C14" s="134" t="s">
        <v>19</v>
      </c>
    </row>
    <row r="15" spans="1:3" ht="15.75" customHeight="1" x14ac:dyDescent="0.2"/>
    <row r="16" spans="1:3" ht="15.75" customHeight="1" x14ac:dyDescent="0.2"/>
    <row r="17" spans="1:4" s="14" customFormat="1" ht="14.25" x14ac:dyDescent="0.2">
      <c r="A17" s="16"/>
      <c r="B17" s="16" t="s">
        <v>258</v>
      </c>
      <c r="C17" s="16"/>
      <c r="D17" s="15"/>
    </row>
    <row r="18" spans="1:4" x14ac:dyDescent="0.2">
      <c r="A18" s="9"/>
      <c r="B18" s="9"/>
      <c r="C18" s="9"/>
      <c r="D18" s="7"/>
    </row>
    <row r="19" spans="1:4" s="3" customFormat="1" x14ac:dyDescent="0.2">
      <c r="A19" s="147" t="s">
        <v>259</v>
      </c>
      <c r="B19" s="148"/>
      <c r="C19" s="149"/>
      <c r="D19" s="149" t="s">
        <v>18</v>
      </c>
    </row>
    <row r="20" spans="1:4" s="3" customFormat="1" x14ac:dyDescent="0.2">
      <c r="A20" s="147" t="s">
        <v>260</v>
      </c>
      <c r="B20" s="148"/>
      <c r="C20" s="149"/>
      <c r="D20" s="149" t="s">
        <v>18</v>
      </c>
    </row>
    <row r="21" spans="1:4" x14ac:dyDescent="0.2">
      <c r="A21" s="9"/>
      <c r="B21" s="9"/>
      <c r="C21" s="9"/>
      <c r="D21" s="9"/>
    </row>
    <row r="22" spans="1:4" ht="14.25" x14ac:dyDescent="0.2">
      <c r="A22" s="13" t="s">
        <v>100</v>
      </c>
      <c r="B22" s="13"/>
      <c r="C22" s="13"/>
      <c r="D22" s="13"/>
    </row>
    <row r="23" spans="1:4" x14ac:dyDescent="0.2">
      <c r="A23" s="6" t="s">
        <v>17</v>
      </c>
      <c r="B23" s="5" t="s">
        <v>16</v>
      </c>
      <c r="C23" s="4"/>
      <c r="D23" s="4"/>
    </row>
    <row r="24" spans="1:4" x14ac:dyDescent="0.2">
      <c r="A24" s="10" t="s">
        <v>15</v>
      </c>
      <c r="B24" s="9" t="s">
        <v>14</v>
      </c>
      <c r="C24" s="8"/>
      <c r="D24" s="8">
        <f>'Pod gabri 21 1'!F14</f>
        <v>0</v>
      </c>
    </row>
    <row r="25" spans="1:4" x14ac:dyDescent="0.2">
      <c r="A25" s="10" t="s">
        <v>13</v>
      </c>
      <c r="B25" s="9" t="s">
        <v>12</v>
      </c>
      <c r="C25" s="8"/>
      <c r="D25" s="8">
        <f>'Pod gabri 21 1'!F22</f>
        <v>0</v>
      </c>
    </row>
    <row r="26" spans="1:4" x14ac:dyDescent="0.2">
      <c r="A26" s="6"/>
      <c r="B26" s="12" t="s">
        <v>9</v>
      </c>
      <c r="C26" s="11"/>
      <c r="D26" s="11">
        <f>SUM(D24:D25)</f>
        <v>0</v>
      </c>
    </row>
    <row r="27" spans="1:4" x14ac:dyDescent="0.2">
      <c r="A27" s="10"/>
      <c r="B27" s="9"/>
      <c r="C27" s="8"/>
      <c r="D27" s="8"/>
    </row>
    <row r="28" spans="1:4" x14ac:dyDescent="0.2">
      <c r="A28" s="6" t="s">
        <v>8</v>
      </c>
      <c r="B28" s="5" t="s">
        <v>7</v>
      </c>
      <c r="C28" s="4"/>
      <c r="D28" s="4"/>
    </row>
    <row r="29" spans="1:4" x14ac:dyDescent="0.2">
      <c r="A29" s="10" t="s">
        <v>6</v>
      </c>
      <c r="B29" s="9" t="s">
        <v>5</v>
      </c>
      <c r="C29" s="8"/>
      <c r="D29" s="8">
        <f>'Pod gabri 21 1'!F43</f>
        <v>0</v>
      </c>
    </row>
    <row r="30" spans="1:4" x14ac:dyDescent="0.2">
      <c r="A30" s="10" t="s">
        <v>4</v>
      </c>
      <c r="B30" s="9" t="s">
        <v>3</v>
      </c>
      <c r="C30" s="8"/>
      <c r="D30" s="8">
        <f>'Pod gabri 21 1'!F53</f>
        <v>0</v>
      </c>
    </row>
    <row r="31" spans="1:4" x14ac:dyDescent="0.2">
      <c r="A31" s="6"/>
      <c r="B31" s="12" t="s">
        <v>2</v>
      </c>
      <c r="C31" s="11"/>
      <c r="D31" s="11">
        <f>SUM(D29:D30)</f>
        <v>0</v>
      </c>
    </row>
    <row r="32" spans="1:4" x14ac:dyDescent="0.2">
      <c r="A32" s="10"/>
      <c r="B32" s="9"/>
      <c r="C32" s="8"/>
      <c r="D32" s="8"/>
    </row>
    <row r="33" spans="1:4" x14ac:dyDescent="0.2">
      <c r="A33" s="6"/>
      <c r="B33" s="5" t="s">
        <v>1</v>
      </c>
      <c r="C33" s="4"/>
      <c r="D33" s="4">
        <f>D26+D31</f>
        <v>0</v>
      </c>
    </row>
    <row r="34" spans="1:4" x14ac:dyDescent="0.2">
      <c r="A34" s="9"/>
      <c r="B34" s="9"/>
      <c r="C34" s="9"/>
      <c r="D34" s="9"/>
    </row>
    <row r="35" spans="1:4" ht="14.25" x14ac:dyDescent="0.2">
      <c r="A35" s="13" t="s">
        <v>101</v>
      </c>
      <c r="B35" s="13"/>
      <c r="C35" s="13"/>
      <c r="D35" s="13"/>
    </row>
    <row r="36" spans="1:4" x14ac:dyDescent="0.2">
      <c r="A36" s="6" t="s">
        <v>17</v>
      </c>
      <c r="B36" s="5" t="s">
        <v>16</v>
      </c>
      <c r="C36" s="4"/>
      <c r="D36" s="4"/>
    </row>
    <row r="37" spans="1:4" x14ac:dyDescent="0.2">
      <c r="A37" s="10" t="s">
        <v>15</v>
      </c>
      <c r="B37" s="9" t="s">
        <v>14</v>
      </c>
      <c r="C37" s="8"/>
      <c r="D37" s="8">
        <f>'Pod gabri 21 2'!F14</f>
        <v>0</v>
      </c>
    </row>
    <row r="38" spans="1:4" x14ac:dyDescent="0.2">
      <c r="A38" s="10" t="s">
        <v>13</v>
      </c>
      <c r="B38" s="9" t="s">
        <v>12</v>
      </c>
      <c r="C38" s="8"/>
      <c r="D38" s="8">
        <f>'Pod gabri 21 2'!F22</f>
        <v>0</v>
      </c>
    </row>
    <row r="39" spans="1:4" x14ac:dyDescent="0.2">
      <c r="A39" s="6"/>
      <c r="B39" s="12" t="s">
        <v>9</v>
      </c>
      <c r="C39" s="11"/>
      <c r="D39" s="11">
        <f>SUM(D37:D38)</f>
        <v>0</v>
      </c>
    </row>
    <row r="40" spans="1:4" x14ac:dyDescent="0.2">
      <c r="A40" s="10"/>
      <c r="B40" s="9"/>
      <c r="C40" s="8"/>
      <c r="D40" s="8"/>
    </row>
    <row r="41" spans="1:4" x14ac:dyDescent="0.2">
      <c r="A41" s="6" t="s">
        <v>8</v>
      </c>
      <c r="B41" s="5" t="s">
        <v>7</v>
      </c>
      <c r="C41" s="4"/>
      <c r="D41" s="4"/>
    </row>
    <row r="42" spans="1:4" x14ac:dyDescent="0.2">
      <c r="A42" s="10" t="s">
        <v>6</v>
      </c>
      <c r="B42" s="9" t="s">
        <v>5</v>
      </c>
      <c r="C42" s="8"/>
      <c r="D42" s="8">
        <f>'Pod gabri 21 2'!F43</f>
        <v>0</v>
      </c>
    </row>
    <row r="43" spans="1:4" x14ac:dyDescent="0.2">
      <c r="A43" s="10" t="s">
        <v>4</v>
      </c>
      <c r="B43" s="9" t="s">
        <v>3</v>
      </c>
      <c r="C43" s="8"/>
      <c r="D43" s="8">
        <f>'Pod gabri 21 2'!F53</f>
        <v>0</v>
      </c>
    </row>
    <row r="44" spans="1:4" x14ac:dyDescent="0.2">
      <c r="A44" s="6"/>
      <c r="B44" s="12" t="s">
        <v>2</v>
      </c>
      <c r="C44" s="11"/>
      <c r="D44" s="11">
        <f>SUM(D42:D43)</f>
        <v>0</v>
      </c>
    </row>
    <row r="45" spans="1:4" x14ac:dyDescent="0.2">
      <c r="A45" s="10"/>
      <c r="B45" s="9"/>
      <c r="C45" s="8"/>
      <c r="D45" s="8"/>
    </row>
    <row r="46" spans="1:4" x14ac:dyDescent="0.2">
      <c r="A46" s="6"/>
      <c r="B46" s="5" t="s">
        <v>1</v>
      </c>
      <c r="C46" s="4"/>
      <c r="D46" s="4">
        <f>D39+D44</f>
        <v>0</v>
      </c>
    </row>
    <row r="47" spans="1:4" x14ac:dyDescent="0.2">
      <c r="A47" s="9"/>
      <c r="B47" s="9"/>
      <c r="C47" s="9"/>
      <c r="D47" s="9"/>
    </row>
    <row r="48" spans="1:4" ht="14.25" x14ac:dyDescent="0.2">
      <c r="A48" s="13" t="s">
        <v>102</v>
      </c>
      <c r="B48" s="13"/>
      <c r="C48" s="13"/>
      <c r="D48" s="13"/>
    </row>
    <row r="49" spans="1:4" x14ac:dyDescent="0.2">
      <c r="A49" s="6" t="s">
        <v>17</v>
      </c>
      <c r="B49" s="5" t="s">
        <v>16</v>
      </c>
      <c r="C49" s="4"/>
      <c r="D49" s="4"/>
    </row>
    <row r="50" spans="1:4" x14ac:dyDescent="0.2">
      <c r="A50" s="10" t="s">
        <v>15</v>
      </c>
      <c r="B50" s="9" t="s">
        <v>14</v>
      </c>
      <c r="C50" s="8"/>
      <c r="D50" s="8">
        <f>'Pod gabri 21 4'!F14</f>
        <v>0</v>
      </c>
    </row>
    <row r="51" spans="1:4" x14ac:dyDescent="0.2">
      <c r="A51" s="10" t="s">
        <v>13</v>
      </c>
      <c r="B51" s="9" t="s">
        <v>12</v>
      </c>
      <c r="C51" s="8"/>
      <c r="D51" s="8">
        <f>'Pod gabri 21 4'!F22</f>
        <v>0</v>
      </c>
    </row>
    <row r="52" spans="1:4" x14ac:dyDescent="0.2">
      <c r="A52" s="6"/>
      <c r="B52" s="12" t="s">
        <v>9</v>
      </c>
      <c r="C52" s="11"/>
      <c r="D52" s="11">
        <f>SUM(D50:D51)</f>
        <v>0</v>
      </c>
    </row>
    <row r="53" spans="1:4" x14ac:dyDescent="0.2">
      <c r="A53" s="10"/>
      <c r="B53" s="9"/>
      <c r="C53" s="8"/>
      <c r="D53" s="8"/>
    </row>
    <row r="54" spans="1:4" x14ac:dyDescent="0.2">
      <c r="A54" s="6" t="s">
        <v>8</v>
      </c>
      <c r="B54" s="5" t="s">
        <v>7</v>
      </c>
      <c r="C54" s="4"/>
      <c r="D54" s="4"/>
    </row>
    <row r="55" spans="1:4" x14ac:dyDescent="0.2">
      <c r="A55" s="10" t="s">
        <v>6</v>
      </c>
      <c r="B55" s="9" t="s">
        <v>5</v>
      </c>
      <c r="C55" s="8"/>
      <c r="D55" s="8">
        <f>'Pod gabri 21 4'!F36</f>
        <v>0</v>
      </c>
    </row>
    <row r="56" spans="1:4" x14ac:dyDescent="0.2">
      <c r="A56" s="10" t="s">
        <v>4</v>
      </c>
      <c r="B56" s="9" t="s">
        <v>3</v>
      </c>
      <c r="C56" s="8"/>
      <c r="D56" s="8">
        <f>'Pod gabri 21 4'!F44</f>
        <v>0</v>
      </c>
    </row>
    <row r="57" spans="1:4" x14ac:dyDescent="0.2">
      <c r="A57" s="6"/>
      <c r="B57" s="12" t="s">
        <v>2</v>
      </c>
      <c r="C57" s="11"/>
      <c r="D57" s="11">
        <f>SUM(D55:D56)</f>
        <v>0</v>
      </c>
    </row>
    <row r="58" spans="1:4" x14ac:dyDescent="0.2">
      <c r="A58" s="10"/>
      <c r="B58" s="9"/>
      <c r="C58" s="8"/>
      <c r="D58" s="8"/>
    </row>
    <row r="59" spans="1:4" x14ac:dyDescent="0.2">
      <c r="A59" s="6"/>
      <c r="B59" s="5" t="s">
        <v>1</v>
      </c>
      <c r="C59" s="4"/>
      <c r="D59" s="4">
        <f>D52+D57</f>
        <v>0</v>
      </c>
    </row>
    <row r="60" spans="1:4" x14ac:dyDescent="0.2">
      <c r="A60" s="9"/>
      <c r="B60" s="9"/>
      <c r="C60" s="9"/>
      <c r="D60" s="9"/>
    </row>
    <row r="61" spans="1:4" ht="14.25" x14ac:dyDescent="0.2">
      <c r="A61" s="13" t="s">
        <v>103</v>
      </c>
      <c r="B61" s="13"/>
      <c r="C61" s="13"/>
      <c r="D61" s="13"/>
    </row>
    <row r="62" spans="1:4" x14ac:dyDescent="0.2">
      <c r="A62" s="6" t="s">
        <v>17</v>
      </c>
      <c r="B62" s="5" t="s">
        <v>16</v>
      </c>
      <c r="C62" s="4"/>
      <c r="D62" s="4"/>
    </row>
    <row r="63" spans="1:4" x14ac:dyDescent="0.2">
      <c r="A63" s="10" t="s">
        <v>15</v>
      </c>
      <c r="B63" s="9" t="s">
        <v>14</v>
      </c>
      <c r="C63" s="8"/>
      <c r="D63" s="8">
        <f>'Pod gabri 21 5'!F14</f>
        <v>0</v>
      </c>
    </row>
    <row r="64" spans="1:4" x14ac:dyDescent="0.2">
      <c r="A64" s="10" t="s">
        <v>13</v>
      </c>
      <c r="B64" s="9" t="s">
        <v>12</v>
      </c>
      <c r="C64" s="8"/>
      <c r="D64" s="8">
        <f>'Pod gabri 21 5'!F22</f>
        <v>0</v>
      </c>
    </row>
    <row r="65" spans="1:4" x14ac:dyDescent="0.2">
      <c r="A65" s="10" t="s">
        <v>11</v>
      </c>
      <c r="B65" s="9" t="s">
        <v>10</v>
      </c>
      <c r="C65" s="8"/>
      <c r="D65" s="8">
        <f>'Pod gabri 21 5'!F31</f>
        <v>0</v>
      </c>
    </row>
    <row r="66" spans="1:4" x14ac:dyDescent="0.2">
      <c r="A66" s="6"/>
      <c r="B66" s="12" t="s">
        <v>9</v>
      </c>
      <c r="C66" s="11"/>
      <c r="D66" s="11">
        <f>SUM(D63:D65)</f>
        <v>0</v>
      </c>
    </row>
    <row r="67" spans="1:4" x14ac:dyDescent="0.2">
      <c r="A67" s="10"/>
      <c r="B67" s="9"/>
      <c r="C67" s="8"/>
      <c r="D67" s="8"/>
    </row>
    <row r="68" spans="1:4" x14ac:dyDescent="0.2">
      <c r="A68" s="6" t="s">
        <v>8</v>
      </c>
      <c r="B68" s="5" t="s">
        <v>7</v>
      </c>
      <c r="C68" s="4"/>
      <c r="D68" s="4"/>
    </row>
    <row r="69" spans="1:4" x14ac:dyDescent="0.2">
      <c r="A69" s="10" t="s">
        <v>6</v>
      </c>
      <c r="B69" s="9" t="s">
        <v>5</v>
      </c>
      <c r="C69" s="8"/>
      <c r="D69" s="8">
        <f>'Pod gabri 21 5'!F51</f>
        <v>0</v>
      </c>
    </row>
    <row r="70" spans="1:4" x14ac:dyDescent="0.2">
      <c r="A70" s="10" t="s">
        <v>4</v>
      </c>
      <c r="B70" s="9" t="s">
        <v>3</v>
      </c>
      <c r="C70" s="8"/>
      <c r="D70" s="8">
        <f>'Pod gabri 21 5'!F61</f>
        <v>0</v>
      </c>
    </row>
    <row r="71" spans="1:4" x14ac:dyDescent="0.2">
      <c r="A71" s="6"/>
      <c r="B71" s="12" t="s">
        <v>2</v>
      </c>
      <c r="C71" s="11"/>
      <c r="D71" s="11">
        <f>SUM(D69:D70)</f>
        <v>0</v>
      </c>
    </row>
    <row r="72" spans="1:4" x14ac:dyDescent="0.2">
      <c r="A72" s="10"/>
      <c r="B72" s="9"/>
      <c r="C72" s="8"/>
      <c r="D72" s="8"/>
    </row>
    <row r="73" spans="1:4" x14ac:dyDescent="0.2">
      <c r="A73" s="6"/>
      <c r="B73" s="5" t="s">
        <v>1</v>
      </c>
      <c r="C73" s="4"/>
      <c r="D73" s="4">
        <f>D66+D71</f>
        <v>0</v>
      </c>
    </row>
    <row r="74" spans="1:4" x14ac:dyDescent="0.2">
      <c r="A74" s="9"/>
      <c r="B74" s="9"/>
      <c r="C74" s="9"/>
      <c r="D74" s="9"/>
    </row>
    <row r="75" spans="1:4" ht="14.25" x14ac:dyDescent="0.2">
      <c r="A75" s="13" t="s">
        <v>104</v>
      </c>
      <c r="B75" s="13"/>
      <c r="C75" s="13"/>
      <c r="D75" s="13"/>
    </row>
    <row r="76" spans="1:4" x14ac:dyDescent="0.2">
      <c r="A76" s="6" t="s">
        <v>17</v>
      </c>
      <c r="B76" s="5" t="s">
        <v>16</v>
      </c>
      <c r="C76" s="4"/>
      <c r="D76" s="4"/>
    </row>
    <row r="77" spans="1:4" x14ac:dyDescent="0.2">
      <c r="A77" s="10" t="s">
        <v>15</v>
      </c>
      <c r="B77" s="9" t="s">
        <v>14</v>
      </c>
      <c r="C77" s="8"/>
      <c r="D77" s="8">
        <f>'Pod gabri 21 7'!F14</f>
        <v>0</v>
      </c>
    </row>
    <row r="78" spans="1:4" x14ac:dyDescent="0.2">
      <c r="A78" s="10" t="s">
        <v>13</v>
      </c>
      <c r="B78" s="9" t="s">
        <v>12</v>
      </c>
      <c r="C78" s="8"/>
      <c r="D78" s="8">
        <f>'Pod gabri 21 7'!F22</f>
        <v>0</v>
      </c>
    </row>
    <row r="79" spans="1:4" x14ac:dyDescent="0.2">
      <c r="A79" s="6"/>
      <c r="B79" s="12" t="s">
        <v>9</v>
      </c>
      <c r="C79" s="11"/>
      <c r="D79" s="11">
        <f>SUM(D77:D78)</f>
        <v>0</v>
      </c>
    </row>
    <row r="80" spans="1:4" x14ac:dyDescent="0.2">
      <c r="A80" s="10"/>
      <c r="B80" s="9"/>
      <c r="C80" s="8"/>
      <c r="D80" s="8"/>
    </row>
    <row r="81" spans="1:4" x14ac:dyDescent="0.2">
      <c r="A81" s="6" t="s">
        <v>8</v>
      </c>
      <c r="B81" s="5" t="s">
        <v>7</v>
      </c>
      <c r="C81" s="4"/>
      <c r="D81" s="4"/>
    </row>
    <row r="82" spans="1:4" x14ac:dyDescent="0.2">
      <c r="A82" s="10" t="s">
        <v>6</v>
      </c>
      <c r="B82" s="9" t="s">
        <v>5</v>
      </c>
      <c r="C82" s="8"/>
      <c r="D82" s="8">
        <f>'Pod gabri 21 7'!F44</f>
        <v>0</v>
      </c>
    </row>
    <row r="83" spans="1:4" x14ac:dyDescent="0.2">
      <c r="A83" s="10" t="s">
        <v>4</v>
      </c>
      <c r="B83" s="9" t="s">
        <v>3</v>
      </c>
      <c r="C83" s="8"/>
      <c r="D83" s="8">
        <f>'Pod gabri 21 7'!F54</f>
        <v>0</v>
      </c>
    </row>
    <row r="84" spans="1:4" x14ac:dyDescent="0.2">
      <c r="A84" s="6"/>
      <c r="B84" s="12" t="s">
        <v>2</v>
      </c>
      <c r="C84" s="11"/>
      <c r="D84" s="11">
        <f>SUM(D82:D83)</f>
        <v>0</v>
      </c>
    </row>
    <row r="85" spans="1:4" x14ac:dyDescent="0.2">
      <c r="A85" s="10"/>
      <c r="B85" s="9"/>
      <c r="C85" s="8"/>
      <c r="D85" s="8"/>
    </row>
    <row r="86" spans="1:4" x14ac:dyDescent="0.2">
      <c r="A86" s="6"/>
      <c r="B86" s="5" t="s">
        <v>1</v>
      </c>
      <c r="C86" s="4"/>
      <c r="D86" s="4">
        <f>D79+D84</f>
        <v>0</v>
      </c>
    </row>
    <row r="87" spans="1:4" x14ac:dyDescent="0.2">
      <c r="A87" s="9"/>
      <c r="B87" s="9"/>
      <c r="C87" s="9"/>
      <c r="D87" s="9"/>
    </row>
    <row r="88" spans="1:4" ht="14.25" x14ac:dyDescent="0.2">
      <c r="A88" s="13" t="s">
        <v>105</v>
      </c>
      <c r="B88" s="13"/>
      <c r="C88" s="13"/>
      <c r="D88" s="13"/>
    </row>
    <row r="89" spans="1:4" x14ac:dyDescent="0.2">
      <c r="A89" s="6" t="s">
        <v>17</v>
      </c>
      <c r="B89" s="5" t="s">
        <v>16</v>
      </c>
      <c r="C89" s="4"/>
      <c r="D89" s="4"/>
    </row>
    <row r="90" spans="1:4" x14ac:dyDescent="0.2">
      <c r="A90" s="10" t="s">
        <v>15</v>
      </c>
      <c r="B90" s="9" t="s">
        <v>14</v>
      </c>
      <c r="C90" s="8"/>
      <c r="D90" s="8">
        <f>'Pod gabri 21 9'!F14</f>
        <v>0</v>
      </c>
    </row>
    <row r="91" spans="1:4" x14ac:dyDescent="0.2">
      <c r="A91" s="10" t="s">
        <v>13</v>
      </c>
      <c r="B91" s="9" t="s">
        <v>12</v>
      </c>
      <c r="C91" s="8"/>
      <c r="D91" s="8">
        <f>'Pod gabri 21 9'!F22</f>
        <v>0</v>
      </c>
    </row>
    <row r="92" spans="1:4" x14ac:dyDescent="0.2">
      <c r="A92" s="10" t="s">
        <v>11</v>
      </c>
      <c r="B92" s="9" t="s">
        <v>10</v>
      </c>
      <c r="C92" s="8"/>
      <c r="D92" s="8">
        <f>'Pod gabri 21 9'!F30</f>
        <v>0</v>
      </c>
    </row>
    <row r="93" spans="1:4" x14ac:dyDescent="0.2">
      <c r="A93" s="6"/>
      <c r="B93" s="12" t="s">
        <v>9</v>
      </c>
      <c r="C93" s="11"/>
      <c r="D93" s="11">
        <f>SUM(D90:D92)</f>
        <v>0</v>
      </c>
    </row>
    <row r="94" spans="1:4" x14ac:dyDescent="0.2">
      <c r="A94" s="10"/>
      <c r="B94" s="9"/>
      <c r="C94" s="8"/>
      <c r="D94" s="8"/>
    </row>
    <row r="95" spans="1:4" x14ac:dyDescent="0.2">
      <c r="A95" s="6" t="s">
        <v>8</v>
      </c>
      <c r="B95" s="5" t="s">
        <v>7</v>
      </c>
      <c r="C95" s="4"/>
      <c r="D95" s="4"/>
    </row>
    <row r="96" spans="1:4" x14ac:dyDescent="0.2">
      <c r="A96" s="10" t="s">
        <v>6</v>
      </c>
      <c r="B96" s="9" t="s">
        <v>5</v>
      </c>
      <c r="C96" s="8"/>
      <c r="D96" s="8">
        <f>'Pod gabri 21 9'!F50</f>
        <v>0</v>
      </c>
    </row>
    <row r="97" spans="1:4" x14ac:dyDescent="0.2">
      <c r="A97" s="10" t="s">
        <v>4</v>
      </c>
      <c r="B97" s="9" t="s">
        <v>3</v>
      </c>
      <c r="C97" s="8"/>
      <c r="D97" s="8">
        <f>'Pod gabri 21 9'!F60</f>
        <v>0</v>
      </c>
    </row>
    <row r="98" spans="1:4" x14ac:dyDescent="0.2">
      <c r="A98" s="6"/>
      <c r="B98" s="12" t="s">
        <v>2</v>
      </c>
      <c r="C98" s="11"/>
      <c r="D98" s="11">
        <f>SUM(D96:D97)</f>
        <v>0</v>
      </c>
    </row>
    <row r="99" spans="1:4" x14ac:dyDescent="0.2">
      <c r="A99" s="10"/>
      <c r="B99" s="9"/>
      <c r="C99" s="8"/>
      <c r="D99" s="8"/>
    </row>
    <row r="100" spans="1:4" x14ac:dyDescent="0.2">
      <c r="A100" s="6"/>
      <c r="B100" s="5" t="s">
        <v>1</v>
      </c>
      <c r="C100" s="4"/>
      <c r="D100" s="4">
        <f>D93+D98</f>
        <v>0</v>
      </c>
    </row>
    <row r="101" spans="1:4" x14ac:dyDescent="0.2">
      <c r="A101" s="9"/>
      <c r="B101" s="9"/>
      <c r="C101" s="9"/>
      <c r="D101" s="9"/>
    </row>
    <row r="102" spans="1:4" ht="14.25" x14ac:dyDescent="0.2">
      <c r="A102" s="13" t="s">
        <v>106</v>
      </c>
      <c r="B102" s="13"/>
      <c r="C102" s="13"/>
      <c r="D102" s="13"/>
    </row>
    <row r="103" spans="1:4" x14ac:dyDescent="0.2">
      <c r="A103" s="6" t="s">
        <v>17</v>
      </c>
      <c r="B103" s="5" t="s">
        <v>16</v>
      </c>
      <c r="C103" s="4"/>
      <c r="D103" s="4"/>
    </row>
    <row r="104" spans="1:4" x14ac:dyDescent="0.2">
      <c r="A104" s="10" t="s">
        <v>15</v>
      </c>
      <c r="B104" s="9" t="s">
        <v>14</v>
      </c>
      <c r="C104" s="8"/>
      <c r="D104" s="8">
        <f>'Pod gabri 21 10'!F14</f>
        <v>0</v>
      </c>
    </row>
    <row r="105" spans="1:4" x14ac:dyDescent="0.2">
      <c r="A105" s="10" t="s">
        <v>13</v>
      </c>
      <c r="B105" s="9" t="s">
        <v>12</v>
      </c>
      <c r="C105" s="8"/>
      <c r="D105" s="8">
        <f>'Pod gabri 21 10'!F22</f>
        <v>0</v>
      </c>
    </row>
    <row r="106" spans="1:4" x14ac:dyDescent="0.2">
      <c r="A106" s="6"/>
      <c r="B106" s="12" t="s">
        <v>9</v>
      </c>
      <c r="C106" s="11"/>
      <c r="D106" s="11">
        <f>SUM(D104:D105)</f>
        <v>0</v>
      </c>
    </row>
    <row r="107" spans="1:4" x14ac:dyDescent="0.2">
      <c r="A107" s="10"/>
      <c r="B107" s="9"/>
      <c r="C107" s="8"/>
      <c r="D107" s="8"/>
    </row>
    <row r="108" spans="1:4" x14ac:dyDescent="0.2">
      <c r="A108" s="6" t="s">
        <v>8</v>
      </c>
      <c r="B108" s="5" t="s">
        <v>7</v>
      </c>
      <c r="C108" s="4"/>
      <c r="D108" s="4"/>
    </row>
    <row r="109" spans="1:4" x14ac:dyDescent="0.2">
      <c r="A109" s="10" t="s">
        <v>6</v>
      </c>
      <c r="B109" s="9" t="s">
        <v>5</v>
      </c>
      <c r="C109" s="8"/>
      <c r="D109" s="8">
        <f>'Pod gabri 21 10'!F43</f>
        <v>0</v>
      </c>
    </row>
    <row r="110" spans="1:4" x14ac:dyDescent="0.2">
      <c r="A110" s="10" t="s">
        <v>4</v>
      </c>
      <c r="B110" s="9" t="s">
        <v>3</v>
      </c>
      <c r="C110" s="8"/>
      <c r="D110" s="8">
        <f>'Pod gabri 21 10'!F53</f>
        <v>0</v>
      </c>
    </row>
    <row r="111" spans="1:4" x14ac:dyDescent="0.2">
      <c r="A111" s="6"/>
      <c r="B111" s="12" t="s">
        <v>2</v>
      </c>
      <c r="C111" s="11"/>
      <c r="D111" s="11">
        <f>SUM(D109:D110)</f>
        <v>0</v>
      </c>
    </row>
    <row r="112" spans="1:4" x14ac:dyDescent="0.2">
      <c r="A112" s="10"/>
      <c r="B112" s="9"/>
      <c r="C112" s="8"/>
      <c r="D112" s="8"/>
    </row>
    <row r="113" spans="1:4" x14ac:dyDescent="0.2">
      <c r="A113" s="6"/>
      <c r="B113" s="5" t="s">
        <v>1</v>
      </c>
      <c r="C113" s="4"/>
      <c r="D113" s="4">
        <f>D106+D111</f>
        <v>0</v>
      </c>
    </row>
    <row r="114" spans="1:4" x14ac:dyDescent="0.2">
      <c r="A114" s="9"/>
      <c r="B114" s="9"/>
      <c r="C114" s="9"/>
      <c r="D114" s="9"/>
    </row>
    <row r="115" spans="1:4" ht="14.25" x14ac:dyDescent="0.2">
      <c r="A115" s="13" t="s">
        <v>107</v>
      </c>
      <c r="B115" s="13"/>
      <c r="C115" s="13"/>
      <c r="D115" s="13"/>
    </row>
    <row r="116" spans="1:4" x14ac:dyDescent="0.2">
      <c r="A116" s="6" t="s">
        <v>17</v>
      </c>
      <c r="B116" s="5" t="s">
        <v>16</v>
      </c>
      <c r="C116" s="4"/>
      <c r="D116" s="4"/>
    </row>
    <row r="117" spans="1:4" x14ac:dyDescent="0.2">
      <c r="A117" s="10" t="s">
        <v>15</v>
      </c>
      <c r="B117" s="9" t="s">
        <v>14</v>
      </c>
      <c r="C117" s="8"/>
      <c r="D117" s="8">
        <f>'Pod gabri 21 11'!F14</f>
        <v>0</v>
      </c>
    </row>
    <row r="118" spans="1:4" x14ac:dyDescent="0.2">
      <c r="A118" s="10" t="s">
        <v>13</v>
      </c>
      <c r="B118" s="9" t="s">
        <v>12</v>
      </c>
      <c r="C118" s="8"/>
      <c r="D118" s="8">
        <f>'Pod gabri 21 11'!F22</f>
        <v>0</v>
      </c>
    </row>
    <row r="119" spans="1:4" x14ac:dyDescent="0.2">
      <c r="A119" s="6"/>
      <c r="B119" s="12" t="s">
        <v>9</v>
      </c>
      <c r="C119" s="11"/>
      <c r="D119" s="11">
        <f>SUM(D117:D118)</f>
        <v>0</v>
      </c>
    </row>
    <row r="120" spans="1:4" x14ac:dyDescent="0.2">
      <c r="A120" s="10"/>
      <c r="B120" s="9"/>
      <c r="C120" s="8"/>
      <c r="D120" s="8"/>
    </row>
    <row r="121" spans="1:4" x14ac:dyDescent="0.2">
      <c r="A121" s="6" t="s">
        <v>8</v>
      </c>
      <c r="B121" s="5" t="s">
        <v>7</v>
      </c>
      <c r="C121" s="4"/>
      <c r="D121" s="4"/>
    </row>
    <row r="122" spans="1:4" x14ac:dyDescent="0.2">
      <c r="A122" s="10" t="s">
        <v>6</v>
      </c>
      <c r="B122" s="9" t="s">
        <v>5</v>
      </c>
      <c r="C122" s="8"/>
      <c r="D122" s="8">
        <f>'Pod gabri 21 11'!F43</f>
        <v>0</v>
      </c>
    </row>
    <row r="123" spans="1:4" x14ac:dyDescent="0.2">
      <c r="A123" s="10" t="s">
        <v>4</v>
      </c>
      <c r="B123" s="9" t="s">
        <v>3</v>
      </c>
      <c r="C123" s="8"/>
      <c r="D123" s="8">
        <f>'Pod gabri 21 11'!F53</f>
        <v>0</v>
      </c>
    </row>
    <row r="124" spans="1:4" x14ac:dyDescent="0.2">
      <c r="A124" s="6"/>
      <c r="B124" s="12" t="s">
        <v>2</v>
      </c>
      <c r="C124" s="11"/>
      <c r="D124" s="11">
        <f>SUM(D122:D123)</f>
        <v>0</v>
      </c>
    </row>
    <row r="125" spans="1:4" x14ac:dyDescent="0.2">
      <c r="A125" s="10"/>
      <c r="B125" s="9"/>
      <c r="C125" s="8"/>
      <c r="D125" s="8"/>
    </row>
    <row r="126" spans="1:4" x14ac:dyDescent="0.2">
      <c r="A126" s="6"/>
      <c r="B126" s="5" t="s">
        <v>1</v>
      </c>
      <c r="C126" s="4"/>
      <c r="D126" s="4">
        <f>D119+D124</f>
        <v>0</v>
      </c>
    </row>
    <row r="127" spans="1:4" x14ac:dyDescent="0.2">
      <c r="A127" s="9"/>
      <c r="B127" s="9"/>
      <c r="C127" s="9"/>
      <c r="D127" s="9"/>
    </row>
    <row r="128" spans="1:4" ht="14.25" x14ac:dyDescent="0.2">
      <c r="A128" s="13" t="s">
        <v>108</v>
      </c>
      <c r="B128" s="13"/>
      <c r="C128" s="13"/>
      <c r="D128" s="13"/>
    </row>
    <row r="129" spans="1:4" x14ac:dyDescent="0.2">
      <c r="A129" s="6" t="s">
        <v>17</v>
      </c>
      <c r="B129" s="5" t="s">
        <v>16</v>
      </c>
      <c r="C129" s="4"/>
      <c r="D129" s="4"/>
    </row>
    <row r="130" spans="1:4" x14ac:dyDescent="0.2">
      <c r="A130" s="10" t="s">
        <v>15</v>
      </c>
      <c r="B130" s="9" t="s">
        <v>14</v>
      </c>
      <c r="C130" s="8"/>
      <c r="D130" s="8">
        <f>'Pod gabri 21 12'!F14</f>
        <v>0</v>
      </c>
    </row>
    <row r="131" spans="1:4" x14ac:dyDescent="0.2">
      <c r="A131" s="10" t="s">
        <v>13</v>
      </c>
      <c r="B131" s="9" t="s">
        <v>12</v>
      </c>
      <c r="C131" s="8"/>
      <c r="D131" s="8">
        <f>'Pod gabri 21 12'!F22</f>
        <v>0</v>
      </c>
    </row>
    <row r="132" spans="1:4" x14ac:dyDescent="0.2">
      <c r="A132" s="6"/>
      <c r="B132" s="12" t="s">
        <v>9</v>
      </c>
      <c r="C132" s="11"/>
      <c r="D132" s="11">
        <f>SUM(D130:D131)</f>
        <v>0</v>
      </c>
    </row>
    <row r="133" spans="1:4" x14ac:dyDescent="0.2">
      <c r="A133" s="10"/>
      <c r="B133" s="9"/>
      <c r="C133" s="8"/>
      <c r="D133" s="8"/>
    </row>
    <row r="134" spans="1:4" x14ac:dyDescent="0.2">
      <c r="A134" s="6" t="s">
        <v>8</v>
      </c>
      <c r="B134" s="5" t="s">
        <v>7</v>
      </c>
      <c r="C134" s="4"/>
      <c r="D134" s="4"/>
    </row>
    <row r="135" spans="1:4" x14ac:dyDescent="0.2">
      <c r="A135" s="10" t="s">
        <v>6</v>
      </c>
      <c r="B135" s="9" t="s">
        <v>5</v>
      </c>
      <c r="C135" s="8"/>
      <c r="D135" s="8">
        <f>'Pod gabri 21 12'!F36</f>
        <v>0</v>
      </c>
    </row>
    <row r="136" spans="1:4" x14ac:dyDescent="0.2">
      <c r="A136" s="10" t="s">
        <v>4</v>
      </c>
      <c r="B136" s="9" t="s">
        <v>3</v>
      </c>
      <c r="C136" s="8"/>
      <c r="D136" s="8">
        <f>'Pod gabri 21 12'!F44</f>
        <v>0</v>
      </c>
    </row>
    <row r="137" spans="1:4" x14ac:dyDescent="0.2">
      <c r="A137" s="6"/>
      <c r="B137" s="12" t="s">
        <v>2</v>
      </c>
      <c r="C137" s="11"/>
      <c r="D137" s="11">
        <f>SUM(D135:D136)</f>
        <v>0</v>
      </c>
    </row>
    <row r="138" spans="1:4" x14ac:dyDescent="0.2">
      <c r="A138" s="10"/>
      <c r="B138" s="9"/>
      <c r="C138" s="8"/>
      <c r="D138" s="8"/>
    </row>
    <row r="139" spans="1:4" x14ac:dyDescent="0.2">
      <c r="A139" s="6"/>
      <c r="B139" s="5" t="s">
        <v>1</v>
      </c>
      <c r="C139" s="4"/>
      <c r="D139" s="4">
        <f>D132+D137</f>
        <v>0</v>
      </c>
    </row>
    <row r="140" spans="1:4" x14ac:dyDescent="0.2">
      <c r="A140" s="9"/>
      <c r="B140" s="9"/>
      <c r="C140" s="9"/>
      <c r="D140" s="9"/>
    </row>
    <row r="141" spans="1:4" ht="14.25" x14ac:dyDescent="0.2">
      <c r="A141" s="13" t="s">
        <v>109</v>
      </c>
      <c r="B141" s="13"/>
      <c r="C141" s="13"/>
      <c r="D141" s="13"/>
    </row>
    <row r="142" spans="1:4" x14ac:dyDescent="0.2">
      <c r="A142" s="6" t="s">
        <v>17</v>
      </c>
      <c r="B142" s="5" t="s">
        <v>16</v>
      </c>
      <c r="C142" s="4"/>
      <c r="D142" s="4"/>
    </row>
    <row r="143" spans="1:4" x14ac:dyDescent="0.2">
      <c r="A143" s="10" t="s">
        <v>15</v>
      </c>
      <c r="B143" s="9" t="s">
        <v>14</v>
      </c>
      <c r="C143" s="8"/>
      <c r="D143" s="8">
        <f>'Pod gabri 21 13'!F14</f>
        <v>0</v>
      </c>
    </row>
    <row r="144" spans="1:4" x14ac:dyDescent="0.2">
      <c r="A144" s="10" t="s">
        <v>13</v>
      </c>
      <c r="B144" s="9" t="s">
        <v>12</v>
      </c>
      <c r="C144" s="8"/>
      <c r="D144" s="8">
        <f>'Pod gabri 21 13'!F22</f>
        <v>0</v>
      </c>
    </row>
    <row r="145" spans="1:4" x14ac:dyDescent="0.2">
      <c r="A145" s="10" t="s">
        <v>11</v>
      </c>
      <c r="B145" s="9" t="s">
        <v>10</v>
      </c>
      <c r="C145" s="8"/>
      <c r="D145" s="8">
        <f>'Pod gabri 21 13'!F31</f>
        <v>0</v>
      </c>
    </row>
    <row r="146" spans="1:4" x14ac:dyDescent="0.2">
      <c r="A146" s="6"/>
      <c r="B146" s="12" t="s">
        <v>9</v>
      </c>
      <c r="C146" s="11"/>
      <c r="D146" s="11">
        <f>SUM(D143:D145)</f>
        <v>0</v>
      </c>
    </row>
    <row r="147" spans="1:4" x14ac:dyDescent="0.2">
      <c r="A147" s="10"/>
      <c r="B147" s="9"/>
      <c r="C147" s="8"/>
      <c r="D147" s="8"/>
    </row>
    <row r="148" spans="1:4" x14ac:dyDescent="0.2">
      <c r="A148" s="6" t="s">
        <v>8</v>
      </c>
      <c r="B148" s="5" t="s">
        <v>7</v>
      </c>
      <c r="C148" s="4"/>
      <c r="D148" s="4"/>
    </row>
    <row r="149" spans="1:4" x14ac:dyDescent="0.2">
      <c r="A149" s="10" t="s">
        <v>6</v>
      </c>
      <c r="B149" s="9" t="s">
        <v>5</v>
      </c>
      <c r="C149" s="8"/>
      <c r="D149" s="8">
        <f>'Pod gabri 21 13'!F51</f>
        <v>0</v>
      </c>
    </row>
    <row r="150" spans="1:4" x14ac:dyDescent="0.2">
      <c r="A150" s="10" t="s">
        <v>4</v>
      </c>
      <c r="B150" s="9" t="s">
        <v>3</v>
      </c>
      <c r="C150" s="8"/>
      <c r="D150" s="8">
        <f>'Pod gabri 21 13'!F61</f>
        <v>0</v>
      </c>
    </row>
    <row r="151" spans="1:4" x14ac:dyDescent="0.2">
      <c r="A151" s="6"/>
      <c r="B151" s="12" t="s">
        <v>2</v>
      </c>
      <c r="C151" s="11"/>
      <c r="D151" s="11">
        <f>SUM(D149:D150)</f>
        <v>0</v>
      </c>
    </row>
    <row r="152" spans="1:4" x14ac:dyDescent="0.2">
      <c r="A152" s="10"/>
      <c r="B152" s="9"/>
      <c r="C152" s="8"/>
      <c r="D152" s="8"/>
    </row>
    <row r="153" spans="1:4" x14ac:dyDescent="0.2">
      <c r="A153" s="6"/>
      <c r="B153" s="5" t="s">
        <v>1</v>
      </c>
      <c r="C153" s="4"/>
      <c r="D153" s="4">
        <f>D146+D151</f>
        <v>0</v>
      </c>
    </row>
    <row r="154" spans="1:4" x14ac:dyDescent="0.2">
      <c r="A154" s="9"/>
      <c r="B154" s="9"/>
      <c r="C154" s="9"/>
      <c r="D154" s="9"/>
    </row>
    <row r="155" spans="1:4" ht="14.25" x14ac:dyDescent="0.2">
      <c r="A155" s="13" t="s">
        <v>110</v>
      </c>
      <c r="B155" s="13"/>
      <c r="C155" s="13"/>
      <c r="D155" s="13"/>
    </row>
    <row r="156" spans="1:4" x14ac:dyDescent="0.2">
      <c r="A156" s="6" t="s">
        <v>17</v>
      </c>
      <c r="B156" s="5" t="s">
        <v>16</v>
      </c>
      <c r="C156" s="4"/>
      <c r="D156" s="4"/>
    </row>
    <row r="157" spans="1:4" x14ac:dyDescent="0.2">
      <c r="A157" s="10" t="s">
        <v>15</v>
      </c>
      <c r="B157" s="9" t="s">
        <v>14</v>
      </c>
      <c r="C157" s="8"/>
      <c r="D157" s="8">
        <f>'Pod gabri 21 14'!F14</f>
        <v>0</v>
      </c>
    </row>
    <row r="158" spans="1:4" x14ac:dyDescent="0.2">
      <c r="A158" s="10" t="s">
        <v>13</v>
      </c>
      <c r="B158" s="9" t="s">
        <v>12</v>
      </c>
      <c r="C158" s="8"/>
      <c r="D158" s="8">
        <f>'Pod gabri 21 14'!F22</f>
        <v>0</v>
      </c>
    </row>
    <row r="159" spans="1:4" x14ac:dyDescent="0.2">
      <c r="A159" s="6"/>
      <c r="B159" s="12" t="s">
        <v>9</v>
      </c>
      <c r="C159" s="11"/>
      <c r="D159" s="11">
        <f>SUM(D157:D158)</f>
        <v>0</v>
      </c>
    </row>
    <row r="160" spans="1:4" x14ac:dyDescent="0.2">
      <c r="A160" s="10"/>
      <c r="B160" s="9"/>
      <c r="C160" s="8"/>
      <c r="D160" s="8"/>
    </row>
    <row r="161" spans="1:4" x14ac:dyDescent="0.2">
      <c r="A161" s="6" t="s">
        <v>8</v>
      </c>
      <c r="B161" s="5" t="s">
        <v>7</v>
      </c>
      <c r="C161" s="4"/>
      <c r="D161" s="4"/>
    </row>
    <row r="162" spans="1:4" x14ac:dyDescent="0.2">
      <c r="A162" s="10" t="s">
        <v>6</v>
      </c>
      <c r="B162" s="9" t="s">
        <v>5</v>
      </c>
      <c r="C162" s="8"/>
      <c r="D162" s="8">
        <f>'Pod gabri 21 14'!F44</f>
        <v>0</v>
      </c>
    </row>
    <row r="163" spans="1:4" x14ac:dyDescent="0.2">
      <c r="A163" s="10" t="s">
        <v>4</v>
      </c>
      <c r="B163" s="9" t="s">
        <v>3</v>
      </c>
      <c r="C163" s="8"/>
      <c r="D163" s="8">
        <f>'Pod gabri 21 14'!F54</f>
        <v>0</v>
      </c>
    </row>
    <row r="164" spans="1:4" x14ac:dyDescent="0.2">
      <c r="A164" s="6"/>
      <c r="B164" s="12" t="s">
        <v>2</v>
      </c>
      <c r="C164" s="11"/>
      <c r="D164" s="11">
        <f>SUM(D162:D163)</f>
        <v>0</v>
      </c>
    </row>
    <row r="165" spans="1:4" x14ac:dyDescent="0.2">
      <c r="A165" s="10"/>
      <c r="B165" s="9"/>
      <c r="C165" s="8"/>
      <c r="D165" s="8"/>
    </row>
    <row r="166" spans="1:4" x14ac:dyDescent="0.2">
      <c r="A166" s="6"/>
      <c r="B166" s="5" t="s">
        <v>1</v>
      </c>
      <c r="C166" s="4"/>
      <c r="D166" s="4">
        <f>D159+D164</f>
        <v>0</v>
      </c>
    </row>
    <row r="167" spans="1:4" x14ac:dyDescent="0.2">
      <c r="A167" s="9"/>
      <c r="B167" s="9"/>
      <c r="C167" s="9"/>
      <c r="D167" s="9"/>
    </row>
    <row r="168" spans="1:4" ht="14.25" x14ac:dyDescent="0.2">
      <c r="A168" s="13" t="s">
        <v>111</v>
      </c>
      <c r="B168" s="13"/>
      <c r="C168" s="13"/>
      <c r="D168" s="13"/>
    </row>
    <row r="169" spans="1:4" x14ac:dyDescent="0.2">
      <c r="A169" s="6" t="s">
        <v>17</v>
      </c>
      <c r="B169" s="5" t="s">
        <v>16</v>
      </c>
      <c r="C169" s="4"/>
      <c r="D169" s="4"/>
    </row>
    <row r="170" spans="1:4" x14ac:dyDescent="0.2">
      <c r="A170" s="10" t="s">
        <v>15</v>
      </c>
      <c r="B170" s="9" t="s">
        <v>14</v>
      </c>
      <c r="C170" s="8"/>
      <c r="D170" s="8">
        <f>'Pod gabri 21 15'!F14</f>
        <v>0</v>
      </c>
    </row>
    <row r="171" spans="1:4" x14ac:dyDescent="0.2">
      <c r="A171" s="10" t="s">
        <v>13</v>
      </c>
      <c r="B171" s="9" t="s">
        <v>12</v>
      </c>
      <c r="C171" s="8"/>
      <c r="D171" s="8">
        <f>'Pod gabri 21 15'!F22</f>
        <v>0</v>
      </c>
    </row>
    <row r="172" spans="1:4" x14ac:dyDescent="0.2">
      <c r="A172" s="6"/>
      <c r="B172" s="12" t="s">
        <v>9</v>
      </c>
      <c r="C172" s="11"/>
      <c r="D172" s="11">
        <f>SUM(D170:D171)</f>
        <v>0</v>
      </c>
    </row>
    <row r="173" spans="1:4" x14ac:dyDescent="0.2">
      <c r="A173" s="10"/>
      <c r="B173" s="9"/>
      <c r="C173" s="8"/>
      <c r="D173" s="8"/>
    </row>
    <row r="174" spans="1:4" x14ac:dyDescent="0.2">
      <c r="A174" s="6" t="s">
        <v>8</v>
      </c>
      <c r="B174" s="5" t="s">
        <v>7</v>
      </c>
      <c r="C174" s="4"/>
      <c r="D174" s="4"/>
    </row>
    <row r="175" spans="1:4" x14ac:dyDescent="0.2">
      <c r="A175" s="10" t="s">
        <v>6</v>
      </c>
      <c r="B175" s="9" t="s">
        <v>5</v>
      </c>
      <c r="C175" s="8"/>
      <c r="D175" s="8">
        <f>'Pod gabri 21 15'!F43</f>
        <v>0</v>
      </c>
    </row>
    <row r="176" spans="1:4" x14ac:dyDescent="0.2">
      <c r="A176" s="10" t="s">
        <v>4</v>
      </c>
      <c r="B176" s="9" t="s">
        <v>3</v>
      </c>
      <c r="C176" s="8"/>
      <c r="D176" s="8">
        <f>'Pod gabri 21 15'!F53</f>
        <v>0</v>
      </c>
    </row>
    <row r="177" spans="1:4" x14ac:dyDescent="0.2">
      <c r="A177" s="6"/>
      <c r="B177" s="12" t="s">
        <v>2</v>
      </c>
      <c r="C177" s="11"/>
      <c r="D177" s="11">
        <f>SUM(D175:D176)</f>
        <v>0</v>
      </c>
    </row>
    <row r="178" spans="1:4" x14ac:dyDescent="0.2">
      <c r="A178" s="10"/>
      <c r="B178" s="9"/>
      <c r="C178" s="8"/>
      <c r="D178" s="8"/>
    </row>
    <row r="179" spans="1:4" x14ac:dyDescent="0.2">
      <c r="A179" s="6"/>
      <c r="B179" s="5" t="s">
        <v>1</v>
      </c>
      <c r="C179" s="4"/>
      <c r="D179" s="4">
        <f>D172+D177</f>
        <v>0</v>
      </c>
    </row>
    <row r="180" spans="1:4" x14ac:dyDescent="0.2">
      <c r="A180" s="9"/>
      <c r="B180" s="9"/>
      <c r="C180" s="9"/>
      <c r="D180" s="9"/>
    </row>
    <row r="181" spans="1:4" ht="14.25" x14ac:dyDescent="0.2">
      <c r="A181" s="13" t="s">
        <v>112</v>
      </c>
      <c r="B181" s="13"/>
      <c r="C181" s="13"/>
      <c r="D181" s="13"/>
    </row>
    <row r="182" spans="1:4" x14ac:dyDescent="0.2">
      <c r="A182" s="6" t="s">
        <v>17</v>
      </c>
      <c r="B182" s="5" t="s">
        <v>16</v>
      </c>
      <c r="C182" s="4"/>
      <c r="D182" s="4"/>
    </row>
    <row r="183" spans="1:4" x14ac:dyDescent="0.2">
      <c r="A183" s="10" t="s">
        <v>15</v>
      </c>
      <c r="B183" s="9" t="s">
        <v>14</v>
      </c>
      <c r="C183" s="8"/>
      <c r="D183" s="8">
        <f>'Pod gabri 21 16'!F14</f>
        <v>0</v>
      </c>
    </row>
    <row r="184" spans="1:4" x14ac:dyDescent="0.2">
      <c r="A184" s="10" t="s">
        <v>13</v>
      </c>
      <c r="B184" s="9" t="s">
        <v>12</v>
      </c>
      <c r="C184" s="8"/>
      <c r="D184" s="8">
        <f>'Pod gabri 21 16'!F22</f>
        <v>0</v>
      </c>
    </row>
    <row r="185" spans="1:4" x14ac:dyDescent="0.2">
      <c r="A185" s="6"/>
      <c r="B185" s="12" t="s">
        <v>9</v>
      </c>
      <c r="C185" s="11"/>
      <c r="D185" s="11">
        <f>SUM(D183:D184)</f>
        <v>0</v>
      </c>
    </row>
    <row r="186" spans="1:4" x14ac:dyDescent="0.2">
      <c r="A186" s="10"/>
      <c r="B186" s="9"/>
      <c r="C186" s="8"/>
      <c r="D186" s="8"/>
    </row>
    <row r="187" spans="1:4" x14ac:dyDescent="0.2">
      <c r="A187" s="6" t="s">
        <v>8</v>
      </c>
      <c r="B187" s="5" t="s">
        <v>7</v>
      </c>
      <c r="C187" s="4"/>
      <c r="D187" s="4"/>
    </row>
    <row r="188" spans="1:4" x14ac:dyDescent="0.2">
      <c r="A188" s="10" t="s">
        <v>6</v>
      </c>
      <c r="B188" s="9" t="s">
        <v>5</v>
      </c>
      <c r="C188" s="8"/>
      <c r="D188" s="8">
        <f>'Pod gabri 21 16'!F43</f>
        <v>0</v>
      </c>
    </row>
    <row r="189" spans="1:4" x14ac:dyDescent="0.2">
      <c r="A189" s="10" t="s">
        <v>4</v>
      </c>
      <c r="B189" s="9" t="s">
        <v>3</v>
      </c>
      <c r="C189" s="8"/>
      <c r="D189" s="8">
        <f>'Pod gabri 21 16'!F53</f>
        <v>0</v>
      </c>
    </row>
    <row r="190" spans="1:4" x14ac:dyDescent="0.2">
      <c r="A190" s="6"/>
      <c r="B190" s="12" t="s">
        <v>2</v>
      </c>
      <c r="C190" s="11"/>
      <c r="D190" s="11">
        <f>SUM(D188:D189)</f>
        <v>0</v>
      </c>
    </row>
    <row r="191" spans="1:4" x14ac:dyDescent="0.2">
      <c r="A191" s="10"/>
      <c r="B191" s="9"/>
      <c r="C191" s="8"/>
      <c r="D191" s="8"/>
    </row>
    <row r="192" spans="1:4" x14ac:dyDescent="0.2">
      <c r="A192" s="6"/>
      <c r="B192" s="5" t="s">
        <v>1</v>
      </c>
      <c r="C192" s="4"/>
      <c r="D192" s="4">
        <f>D185+D190</f>
        <v>0</v>
      </c>
    </row>
    <row r="193" spans="1:4" x14ac:dyDescent="0.2">
      <c r="A193" s="9"/>
      <c r="B193" s="9"/>
      <c r="C193" s="9"/>
      <c r="D193" s="9"/>
    </row>
    <row r="194" spans="1:4" ht="14.25" x14ac:dyDescent="0.2">
      <c r="A194" s="13" t="s">
        <v>113</v>
      </c>
      <c r="B194" s="13"/>
      <c r="C194" s="13"/>
      <c r="D194" s="13"/>
    </row>
    <row r="195" spans="1:4" x14ac:dyDescent="0.2">
      <c r="A195" s="6" t="s">
        <v>17</v>
      </c>
      <c r="B195" s="5" t="s">
        <v>16</v>
      </c>
      <c r="C195" s="4"/>
      <c r="D195" s="4"/>
    </row>
    <row r="196" spans="1:4" x14ac:dyDescent="0.2">
      <c r="A196" s="10" t="s">
        <v>15</v>
      </c>
      <c r="B196" s="9" t="s">
        <v>14</v>
      </c>
      <c r="C196" s="8"/>
      <c r="D196" s="8">
        <f>'Pod gabri 21 18'!F14</f>
        <v>0</v>
      </c>
    </row>
    <row r="197" spans="1:4" x14ac:dyDescent="0.2">
      <c r="A197" s="10" t="s">
        <v>13</v>
      </c>
      <c r="B197" s="9" t="s">
        <v>12</v>
      </c>
      <c r="C197" s="8"/>
      <c r="D197" s="8">
        <f>'Pod gabri 21 18'!F22</f>
        <v>0</v>
      </c>
    </row>
    <row r="198" spans="1:4" x14ac:dyDescent="0.2">
      <c r="A198" s="6"/>
      <c r="B198" s="12" t="s">
        <v>9</v>
      </c>
      <c r="C198" s="11"/>
      <c r="D198" s="11">
        <f>SUM(D196:D197)</f>
        <v>0</v>
      </c>
    </row>
    <row r="199" spans="1:4" x14ac:dyDescent="0.2">
      <c r="A199" s="10"/>
      <c r="B199" s="9"/>
      <c r="C199" s="8"/>
      <c r="D199" s="8"/>
    </row>
    <row r="200" spans="1:4" x14ac:dyDescent="0.2">
      <c r="A200" s="6" t="s">
        <v>8</v>
      </c>
      <c r="B200" s="5" t="s">
        <v>7</v>
      </c>
      <c r="C200" s="4"/>
      <c r="D200" s="4"/>
    </row>
    <row r="201" spans="1:4" x14ac:dyDescent="0.2">
      <c r="A201" s="10" t="s">
        <v>6</v>
      </c>
      <c r="B201" s="9" t="s">
        <v>5</v>
      </c>
      <c r="C201" s="8"/>
      <c r="D201" s="8">
        <f>'Pod gabri 21 18'!F43</f>
        <v>0</v>
      </c>
    </row>
    <row r="202" spans="1:4" x14ac:dyDescent="0.2">
      <c r="A202" s="10" t="s">
        <v>4</v>
      </c>
      <c r="B202" s="9" t="s">
        <v>3</v>
      </c>
      <c r="C202" s="8"/>
      <c r="D202" s="8">
        <f>'Pod gabri 21 18'!F53</f>
        <v>0</v>
      </c>
    </row>
    <row r="203" spans="1:4" x14ac:dyDescent="0.2">
      <c r="A203" s="6"/>
      <c r="B203" s="12" t="s">
        <v>2</v>
      </c>
      <c r="C203" s="11"/>
      <c r="D203" s="11">
        <f>SUM(D201:D202)</f>
        <v>0</v>
      </c>
    </row>
    <row r="204" spans="1:4" x14ac:dyDescent="0.2">
      <c r="A204" s="10"/>
      <c r="B204" s="9"/>
      <c r="C204" s="8"/>
      <c r="D204" s="8"/>
    </row>
    <row r="205" spans="1:4" x14ac:dyDescent="0.2">
      <c r="A205" s="6"/>
      <c r="B205" s="5" t="s">
        <v>1</v>
      </c>
      <c r="C205" s="4"/>
      <c r="D205" s="4">
        <f>D198+D203</f>
        <v>0</v>
      </c>
    </row>
    <row r="206" spans="1:4" x14ac:dyDescent="0.2">
      <c r="A206" s="9"/>
      <c r="B206" s="9"/>
      <c r="C206" s="9"/>
      <c r="D206" s="9"/>
    </row>
    <row r="207" spans="1:4" ht="14.25" x14ac:dyDescent="0.2">
      <c r="A207" s="13" t="s">
        <v>116</v>
      </c>
      <c r="B207" s="13"/>
      <c r="C207" s="13"/>
      <c r="D207" s="13"/>
    </row>
    <row r="208" spans="1:4" x14ac:dyDescent="0.2">
      <c r="A208" s="6" t="s">
        <v>17</v>
      </c>
      <c r="B208" s="5" t="s">
        <v>16</v>
      </c>
      <c r="C208" s="4"/>
      <c r="D208" s="4"/>
    </row>
    <row r="209" spans="1:4" x14ac:dyDescent="0.2">
      <c r="A209" s="10" t="s">
        <v>15</v>
      </c>
      <c r="B209" s="9" t="s">
        <v>14</v>
      </c>
      <c r="C209" s="8"/>
      <c r="D209" s="8">
        <f>'Pod gabri 23 19'!F14</f>
        <v>0</v>
      </c>
    </row>
    <row r="210" spans="1:4" x14ac:dyDescent="0.2">
      <c r="A210" s="10" t="s">
        <v>13</v>
      </c>
      <c r="B210" s="9" t="s">
        <v>12</v>
      </c>
      <c r="C210" s="8"/>
      <c r="D210" s="8">
        <f>'Pod gabri 23 19'!F22</f>
        <v>0</v>
      </c>
    </row>
    <row r="211" spans="1:4" x14ac:dyDescent="0.2">
      <c r="A211" s="6"/>
      <c r="B211" s="12" t="s">
        <v>9</v>
      </c>
      <c r="C211" s="11"/>
      <c r="D211" s="11">
        <f>SUM(D209:D210)</f>
        <v>0</v>
      </c>
    </row>
    <row r="212" spans="1:4" x14ac:dyDescent="0.2">
      <c r="A212" s="10"/>
      <c r="B212" s="9"/>
      <c r="C212" s="8"/>
      <c r="D212" s="8"/>
    </row>
    <row r="213" spans="1:4" x14ac:dyDescent="0.2">
      <c r="A213" s="6" t="s">
        <v>8</v>
      </c>
      <c r="B213" s="5" t="s">
        <v>7</v>
      </c>
      <c r="C213" s="4"/>
      <c r="D213" s="4"/>
    </row>
    <row r="214" spans="1:4" x14ac:dyDescent="0.2">
      <c r="A214" s="10" t="s">
        <v>6</v>
      </c>
      <c r="B214" s="9" t="s">
        <v>5</v>
      </c>
      <c r="C214" s="8"/>
      <c r="D214" s="8">
        <f>'Pod gabri 23 19'!F36</f>
        <v>0</v>
      </c>
    </row>
    <row r="215" spans="1:4" x14ac:dyDescent="0.2">
      <c r="A215" s="10" t="s">
        <v>4</v>
      </c>
      <c r="B215" s="9" t="s">
        <v>3</v>
      </c>
      <c r="C215" s="8"/>
      <c r="D215" s="8">
        <f>'Pod gabri 23 19'!F44</f>
        <v>0</v>
      </c>
    </row>
    <row r="216" spans="1:4" x14ac:dyDescent="0.2">
      <c r="A216" s="6"/>
      <c r="B216" s="12" t="s">
        <v>2</v>
      </c>
      <c r="C216" s="11"/>
      <c r="D216" s="11">
        <f>SUM(D214:D215)</f>
        <v>0</v>
      </c>
    </row>
    <row r="217" spans="1:4" x14ac:dyDescent="0.2">
      <c r="A217" s="10"/>
      <c r="B217" s="9"/>
      <c r="C217" s="8"/>
      <c r="D217" s="8"/>
    </row>
    <row r="218" spans="1:4" x14ac:dyDescent="0.2">
      <c r="A218" s="6"/>
      <c r="B218" s="5" t="s">
        <v>1</v>
      </c>
      <c r="C218" s="4"/>
      <c r="D218" s="4">
        <f>D211+D216</f>
        <v>0</v>
      </c>
    </row>
    <row r="219" spans="1:4" x14ac:dyDescent="0.2">
      <c r="A219" s="9"/>
      <c r="B219" s="9"/>
      <c r="C219" s="9"/>
      <c r="D219" s="9"/>
    </row>
    <row r="220" spans="1:4" ht="14.25" x14ac:dyDescent="0.2">
      <c r="A220" s="13" t="s">
        <v>115</v>
      </c>
      <c r="B220" s="13"/>
      <c r="C220" s="13"/>
      <c r="D220" s="13"/>
    </row>
    <row r="221" spans="1:4" x14ac:dyDescent="0.2">
      <c r="A221" s="6" t="s">
        <v>17</v>
      </c>
      <c r="B221" s="5" t="s">
        <v>16</v>
      </c>
      <c r="C221" s="4"/>
      <c r="D221" s="4"/>
    </row>
    <row r="222" spans="1:4" x14ac:dyDescent="0.2">
      <c r="A222" s="10" t="s">
        <v>15</v>
      </c>
      <c r="B222" s="9" t="s">
        <v>14</v>
      </c>
      <c r="C222" s="8"/>
      <c r="D222" s="8">
        <f>'Pod gabri 23 20'!F14</f>
        <v>0</v>
      </c>
    </row>
    <row r="223" spans="1:4" x14ac:dyDescent="0.2">
      <c r="A223" s="10" t="s">
        <v>13</v>
      </c>
      <c r="B223" s="9" t="s">
        <v>12</v>
      </c>
      <c r="C223" s="8"/>
      <c r="D223" s="8">
        <f>'Pod gabri 23 20'!F21</f>
        <v>0</v>
      </c>
    </row>
    <row r="224" spans="1:4" x14ac:dyDescent="0.2">
      <c r="A224" s="6"/>
      <c r="B224" s="12" t="s">
        <v>9</v>
      </c>
      <c r="C224" s="11"/>
      <c r="D224" s="11">
        <f>SUM(D222:D223)</f>
        <v>0</v>
      </c>
    </row>
    <row r="225" spans="1:4" x14ac:dyDescent="0.2">
      <c r="A225" s="10"/>
      <c r="B225" s="9"/>
      <c r="C225" s="8"/>
      <c r="D225" s="8"/>
    </row>
    <row r="226" spans="1:4" x14ac:dyDescent="0.2">
      <c r="A226" s="6" t="s">
        <v>8</v>
      </c>
      <c r="B226" s="5" t="s">
        <v>7</v>
      </c>
      <c r="C226" s="4"/>
      <c r="D226" s="4"/>
    </row>
    <row r="227" spans="1:4" x14ac:dyDescent="0.2">
      <c r="A227" s="10" t="s">
        <v>6</v>
      </c>
      <c r="B227" s="9" t="s">
        <v>5</v>
      </c>
      <c r="C227" s="8"/>
      <c r="D227" s="8">
        <f>'Pod gabri 23 20'!F38</f>
        <v>0</v>
      </c>
    </row>
    <row r="228" spans="1:4" x14ac:dyDescent="0.2">
      <c r="A228" s="10" t="s">
        <v>4</v>
      </c>
      <c r="B228" s="9" t="s">
        <v>3</v>
      </c>
      <c r="C228" s="8"/>
      <c r="D228" s="8">
        <f>'Pod gabri 23 20'!F47</f>
        <v>0</v>
      </c>
    </row>
    <row r="229" spans="1:4" x14ac:dyDescent="0.2">
      <c r="A229" s="6"/>
      <c r="B229" s="12" t="s">
        <v>2</v>
      </c>
      <c r="C229" s="11"/>
      <c r="D229" s="11">
        <f>SUM(D227:D228)</f>
        <v>0</v>
      </c>
    </row>
    <row r="230" spans="1:4" x14ac:dyDescent="0.2">
      <c r="A230" s="10"/>
      <c r="B230" s="9"/>
      <c r="C230" s="8"/>
      <c r="D230" s="8"/>
    </row>
    <row r="231" spans="1:4" x14ac:dyDescent="0.2">
      <c r="A231" s="6"/>
      <c r="B231" s="5" t="s">
        <v>1</v>
      </c>
      <c r="C231" s="4"/>
      <c r="D231" s="4">
        <f>D224+D229</f>
        <v>0</v>
      </c>
    </row>
    <row r="232" spans="1:4" x14ac:dyDescent="0.2">
      <c r="A232" s="9"/>
      <c r="B232" s="9"/>
      <c r="C232" s="9"/>
      <c r="D232" s="9"/>
    </row>
    <row r="233" spans="1:4" ht="14.25" x14ac:dyDescent="0.2">
      <c r="A233" s="13" t="s">
        <v>114</v>
      </c>
      <c r="B233" s="13"/>
      <c r="C233" s="13"/>
      <c r="D233" s="13"/>
    </row>
    <row r="234" spans="1:4" x14ac:dyDescent="0.2">
      <c r="A234" s="6" t="s">
        <v>17</v>
      </c>
      <c r="B234" s="5" t="s">
        <v>16</v>
      </c>
      <c r="C234" s="4"/>
      <c r="D234" s="4"/>
    </row>
    <row r="235" spans="1:4" x14ac:dyDescent="0.2">
      <c r="A235" s="10" t="s">
        <v>15</v>
      </c>
      <c r="B235" s="9" t="s">
        <v>14</v>
      </c>
      <c r="C235" s="8"/>
      <c r="D235" s="8">
        <f>'Pod gabri 23 21'!F14</f>
        <v>0</v>
      </c>
    </row>
    <row r="236" spans="1:4" x14ac:dyDescent="0.2">
      <c r="A236" s="10" t="s">
        <v>13</v>
      </c>
      <c r="B236" s="9" t="s">
        <v>12</v>
      </c>
      <c r="C236" s="8"/>
      <c r="D236" s="8">
        <f>'Pod gabri 23 21'!F22</f>
        <v>0</v>
      </c>
    </row>
    <row r="237" spans="1:4" x14ac:dyDescent="0.2">
      <c r="A237" s="6"/>
      <c r="B237" s="12" t="s">
        <v>9</v>
      </c>
      <c r="C237" s="11"/>
      <c r="D237" s="11">
        <f>SUM(D235:D236)</f>
        <v>0</v>
      </c>
    </row>
    <row r="238" spans="1:4" x14ac:dyDescent="0.2">
      <c r="A238" s="10"/>
      <c r="B238" s="9"/>
      <c r="C238" s="8"/>
      <c r="D238" s="8"/>
    </row>
    <row r="239" spans="1:4" x14ac:dyDescent="0.2">
      <c r="A239" s="6" t="s">
        <v>8</v>
      </c>
      <c r="B239" s="5" t="s">
        <v>7</v>
      </c>
      <c r="C239" s="4"/>
      <c r="D239" s="4"/>
    </row>
    <row r="240" spans="1:4" x14ac:dyDescent="0.2">
      <c r="A240" s="10" t="s">
        <v>6</v>
      </c>
      <c r="B240" s="9" t="s">
        <v>5</v>
      </c>
      <c r="C240" s="8"/>
      <c r="D240" s="8">
        <f>'Pod gabri 23 21'!F36</f>
        <v>0</v>
      </c>
    </row>
    <row r="241" spans="1:4" x14ac:dyDescent="0.2">
      <c r="A241" s="10" t="s">
        <v>4</v>
      </c>
      <c r="B241" s="9" t="s">
        <v>3</v>
      </c>
      <c r="C241" s="8"/>
      <c r="D241" s="8">
        <f>'Pod gabri 23 21'!F44</f>
        <v>0</v>
      </c>
    </row>
    <row r="242" spans="1:4" x14ac:dyDescent="0.2">
      <c r="A242" s="6"/>
      <c r="B242" s="12" t="s">
        <v>2</v>
      </c>
      <c r="C242" s="11"/>
      <c r="D242" s="11">
        <f>SUM(D240:D241)</f>
        <v>0</v>
      </c>
    </row>
    <row r="243" spans="1:4" x14ac:dyDescent="0.2">
      <c r="A243" s="10"/>
      <c r="B243" s="9"/>
      <c r="C243" s="8"/>
      <c r="D243" s="8"/>
    </row>
    <row r="244" spans="1:4" x14ac:dyDescent="0.2">
      <c r="A244" s="6"/>
      <c r="B244" s="5" t="s">
        <v>1</v>
      </c>
      <c r="C244" s="4"/>
      <c r="D244" s="4">
        <f>D237+D242</f>
        <v>0</v>
      </c>
    </row>
    <row r="245" spans="1:4" x14ac:dyDescent="0.2">
      <c r="A245" s="9"/>
      <c r="B245" s="9"/>
      <c r="C245" s="9"/>
      <c r="D245" s="9"/>
    </row>
    <row r="246" spans="1:4" ht="14.25" x14ac:dyDescent="0.2">
      <c r="A246" s="13" t="s">
        <v>117</v>
      </c>
      <c r="B246" s="13"/>
      <c r="C246" s="13"/>
      <c r="D246" s="13"/>
    </row>
    <row r="247" spans="1:4" x14ac:dyDescent="0.2">
      <c r="A247" s="6" t="s">
        <v>17</v>
      </c>
      <c r="B247" s="5" t="s">
        <v>16</v>
      </c>
      <c r="C247" s="4"/>
      <c r="D247" s="4"/>
    </row>
    <row r="248" spans="1:4" x14ac:dyDescent="0.2">
      <c r="A248" s="10" t="s">
        <v>15</v>
      </c>
      <c r="B248" s="9" t="s">
        <v>14</v>
      </c>
      <c r="C248" s="8"/>
      <c r="D248" s="8">
        <f>'Pod gabri 23 22'!F14</f>
        <v>0</v>
      </c>
    </row>
    <row r="249" spans="1:4" x14ac:dyDescent="0.2">
      <c r="A249" s="10" t="s">
        <v>13</v>
      </c>
      <c r="B249" s="9" t="s">
        <v>12</v>
      </c>
      <c r="C249" s="8"/>
      <c r="D249" s="8">
        <f>'Pod gabri 23 22'!F21</f>
        <v>0</v>
      </c>
    </row>
    <row r="250" spans="1:4" x14ac:dyDescent="0.2">
      <c r="A250" s="6"/>
      <c r="B250" s="12" t="s">
        <v>9</v>
      </c>
      <c r="C250" s="11"/>
      <c r="D250" s="11">
        <f>SUM(D248:D249)</f>
        <v>0</v>
      </c>
    </row>
    <row r="251" spans="1:4" x14ac:dyDescent="0.2">
      <c r="A251" s="10"/>
      <c r="B251" s="9"/>
      <c r="C251" s="8"/>
      <c r="D251" s="8"/>
    </row>
    <row r="252" spans="1:4" x14ac:dyDescent="0.2">
      <c r="A252" s="6" t="s">
        <v>8</v>
      </c>
      <c r="B252" s="5" t="s">
        <v>7</v>
      </c>
      <c r="C252" s="4"/>
      <c r="D252" s="4"/>
    </row>
    <row r="253" spans="1:4" x14ac:dyDescent="0.2">
      <c r="A253" s="10" t="s">
        <v>6</v>
      </c>
      <c r="B253" s="9" t="s">
        <v>5</v>
      </c>
      <c r="C253" s="8"/>
      <c r="D253" s="8">
        <f>'Pod gabri 23 22'!F38</f>
        <v>0</v>
      </c>
    </row>
    <row r="254" spans="1:4" x14ac:dyDescent="0.2">
      <c r="A254" s="10" t="s">
        <v>4</v>
      </c>
      <c r="B254" s="9" t="s">
        <v>3</v>
      </c>
      <c r="C254" s="8"/>
      <c r="D254" s="8">
        <f>'Pod gabri 23 22'!F47</f>
        <v>0</v>
      </c>
    </row>
    <row r="255" spans="1:4" x14ac:dyDescent="0.2">
      <c r="A255" s="6"/>
      <c r="B255" s="12" t="s">
        <v>2</v>
      </c>
      <c r="C255" s="11"/>
      <c r="D255" s="11">
        <f>SUM(D253:D254)</f>
        <v>0</v>
      </c>
    </row>
    <row r="256" spans="1:4" x14ac:dyDescent="0.2">
      <c r="A256" s="10"/>
      <c r="B256" s="9"/>
      <c r="C256" s="8"/>
      <c r="D256" s="8"/>
    </row>
    <row r="257" spans="1:4" x14ac:dyDescent="0.2">
      <c r="A257" s="6"/>
      <c r="B257" s="5" t="s">
        <v>1</v>
      </c>
      <c r="C257" s="4"/>
      <c r="D257" s="4">
        <f>D250+D255</f>
        <v>0</v>
      </c>
    </row>
    <row r="258" spans="1:4" x14ac:dyDescent="0.2">
      <c r="A258" s="9"/>
      <c r="B258" s="9"/>
      <c r="C258" s="9"/>
      <c r="D258" s="9"/>
    </row>
    <row r="259" spans="1:4" ht="14.25" x14ac:dyDescent="0.2">
      <c r="A259" s="13" t="s">
        <v>118</v>
      </c>
      <c r="B259" s="13"/>
      <c r="C259" s="13"/>
      <c r="D259" s="13"/>
    </row>
    <row r="260" spans="1:4" x14ac:dyDescent="0.2">
      <c r="A260" s="6" t="s">
        <v>17</v>
      </c>
      <c r="B260" s="5" t="s">
        <v>16</v>
      </c>
      <c r="C260" s="4"/>
      <c r="D260" s="4"/>
    </row>
    <row r="261" spans="1:4" x14ac:dyDescent="0.2">
      <c r="A261" s="10" t="s">
        <v>15</v>
      </c>
      <c r="B261" s="9" t="s">
        <v>14</v>
      </c>
      <c r="C261" s="8"/>
      <c r="D261" s="8">
        <f>'Pod gabri 23 23'!F14</f>
        <v>0</v>
      </c>
    </row>
    <row r="262" spans="1:4" x14ac:dyDescent="0.2">
      <c r="A262" s="10" t="s">
        <v>13</v>
      </c>
      <c r="B262" s="9" t="s">
        <v>12</v>
      </c>
      <c r="C262" s="8"/>
      <c r="D262" s="8">
        <f>'Pod gabri 23 23'!F22</f>
        <v>0</v>
      </c>
    </row>
    <row r="263" spans="1:4" x14ac:dyDescent="0.2">
      <c r="A263" s="10" t="s">
        <v>11</v>
      </c>
      <c r="B263" s="9" t="s">
        <v>10</v>
      </c>
      <c r="C263" s="8"/>
      <c r="D263" s="8">
        <f>'Pod gabri 23 23'!F31</f>
        <v>0</v>
      </c>
    </row>
    <row r="264" spans="1:4" x14ac:dyDescent="0.2">
      <c r="A264" s="6"/>
      <c r="B264" s="12" t="s">
        <v>9</v>
      </c>
      <c r="C264" s="11"/>
      <c r="D264" s="11">
        <f>SUM(D261:D263)</f>
        <v>0</v>
      </c>
    </row>
    <row r="265" spans="1:4" x14ac:dyDescent="0.2">
      <c r="A265" s="10"/>
      <c r="B265" s="9"/>
      <c r="C265" s="8"/>
      <c r="D265" s="8"/>
    </row>
    <row r="266" spans="1:4" x14ac:dyDescent="0.2">
      <c r="A266" s="6" t="s">
        <v>8</v>
      </c>
      <c r="B266" s="5" t="s">
        <v>7</v>
      </c>
      <c r="C266" s="4"/>
      <c r="D266" s="4"/>
    </row>
    <row r="267" spans="1:4" x14ac:dyDescent="0.2">
      <c r="A267" s="10" t="s">
        <v>6</v>
      </c>
      <c r="B267" s="9" t="s">
        <v>5</v>
      </c>
      <c r="C267" s="8"/>
      <c r="D267" s="8">
        <f>'Pod gabri 23 23'!F48</f>
        <v>0</v>
      </c>
    </row>
    <row r="268" spans="1:4" x14ac:dyDescent="0.2">
      <c r="A268" s="10" t="s">
        <v>4</v>
      </c>
      <c r="B268" s="9" t="s">
        <v>3</v>
      </c>
      <c r="C268" s="8"/>
      <c r="D268" s="8">
        <f>'Pod gabri 23 23'!F57</f>
        <v>0</v>
      </c>
    </row>
    <row r="269" spans="1:4" x14ac:dyDescent="0.2">
      <c r="A269" s="6"/>
      <c r="B269" s="12" t="s">
        <v>2</v>
      </c>
      <c r="C269" s="11"/>
      <c r="D269" s="11">
        <f>SUM(D267:D268)</f>
        <v>0</v>
      </c>
    </row>
    <row r="270" spans="1:4" x14ac:dyDescent="0.2">
      <c r="A270" s="10"/>
      <c r="B270" s="9"/>
      <c r="C270" s="8"/>
      <c r="D270" s="8"/>
    </row>
    <row r="271" spans="1:4" x14ac:dyDescent="0.2">
      <c r="A271" s="6"/>
      <c r="B271" s="5" t="s">
        <v>1</v>
      </c>
      <c r="C271" s="4"/>
      <c r="D271" s="4">
        <f>D264+D269</f>
        <v>0</v>
      </c>
    </row>
    <row r="272" spans="1:4" x14ac:dyDescent="0.2">
      <c r="A272" s="9"/>
      <c r="B272" s="9"/>
      <c r="C272" s="9"/>
      <c r="D272" s="9"/>
    </row>
    <row r="273" spans="1:4" ht="14.25" x14ac:dyDescent="0.2">
      <c r="A273" s="13" t="s">
        <v>119</v>
      </c>
      <c r="B273" s="13"/>
      <c r="C273" s="13"/>
      <c r="D273" s="13"/>
    </row>
    <row r="274" spans="1:4" x14ac:dyDescent="0.2">
      <c r="A274" s="6" t="s">
        <v>17</v>
      </c>
      <c r="B274" s="5" t="s">
        <v>16</v>
      </c>
      <c r="C274" s="4"/>
      <c r="D274" s="4"/>
    </row>
    <row r="275" spans="1:4" x14ac:dyDescent="0.2">
      <c r="A275" s="10" t="s">
        <v>15</v>
      </c>
      <c r="B275" s="9" t="s">
        <v>14</v>
      </c>
      <c r="C275" s="8"/>
      <c r="D275" s="8">
        <f>'Pod gabri 23 24'!F14</f>
        <v>0</v>
      </c>
    </row>
    <row r="276" spans="1:4" x14ac:dyDescent="0.2">
      <c r="A276" s="10" t="s">
        <v>13</v>
      </c>
      <c r="B276" s="9" t="s">
        <v>12</v>
      </c>
      <c r="C276" s="8"/>
      <c r="D276" s="8">
        <f>'Pod gabri 23 24'!F22</f>
        <v>0</v>
      </c>
    </row>
    <row r="277" spans="1:4" x14ac:dyDescent="0.2">
      <c r="A277" s="10" t="s">
        <v>11</v>
      </c>
      <c r="B277" s="9" t="s">
        <v>10</v>
      </c>
      <c r="C277" s="8"/>
      <c r="D277" s="8">
        <f>'Pod gabri 23 24'!F31</f>
        <v>0</v>
      </c>
    </row>
    <row r="278" spans="1:4" x14ac:dyDescent="0.2">
      <c r="A278" s="6"/>
      <c r="B278" s="12" t="s">
        <v>9</v>
      </c>
      <c r="C278" s="11"/>
      <c r="D278" s="11">
        <f>SUM(D275:D277)</f>
        <v>0</v>
      </c>
    </row>
    <row r="279" spans="1:4" x14ac:dyDescent="0.2">
      <c r="A279" s="10"/>
      <c r="B279" s="9"/>
      <c r="C279" s="8"/>
      <c r="D279" s="8"/>
    </row>
    <row r="280" spans="1:4" x14ac:dyDescent="0.2">
      <c r="A280" s="6" t="s">
        <v>8</v>
      </c>
      <c r="B280" s="5" t="s">
        <v>7</v>
      </c>
      <c r="C280" s="4"/>
      <c r="D280" s="4"/>
    </row>
    <row r="281" spans="1:4" x14ac:dyDescent="0.2">
      <c r="A281" s="10" t="s">
        <v>6</v>
      </c>
      <c r="B281" s="9" t="s">
        <v>5</v>
      </c>
      <c r="C281" s="8"/>
      <c r="D281" s="8">
        <f>'Pod gabri 23 24'!F48</f>
        <v>0</v>
      </c>
    </row>
    <row r="282" spans="1:4" x14ac:dyDescent="0.2">
      <c r="A282" s="10" t="s">
        <v>4</v>
      </c>
      <c r="B282" s="9" t="s">
        <v>3</v>
      </c>
      <c r="C282" s="8"/>
      <c r="D282" s="8">
        <f>'Pod gabri 23 24'!F57</f>
        <v>0</v>
      </c>
    </row>
    <row r="283" spans="1:4" x14ac:dyDescent="0.2">
      <c r="A283" s="6"/>
      <c r="B283" s="12" t="s">
        <v>2</v>
      </c>
      <c r="C283" s="11"/>
      <c r="D283" s="11">
        <f>SUM(D281:D282)</f>
        <v>0</v>
      </c>
    </row>
    <row r="284" spans="1:4" x14ac:dyDescent="0.2">
      <c r="A284" s="10"/>
      <c r="B284" s="9"/>
      <c r="C284" s="8"/>
      <c r="D284" s="8"/>
    </row>
    <row r="285" spans="1:4" x14ac:dyDescent="0.2">
      <c r="A285" s="6"/>
      <c r="B285" s="5" t="s">
        <v>1</v>
      </c>
      <c r="C285" s="4"/>
      <c r="D285" s="4">
        <f>D278+D283</f>
        <v>0</v>
      </c>
    </row>
    <row r="286" spans="1:4" x14ac:dyDescent="0.2">
      <c r="A286" s="9"/>
      <c r="B286" s="9"/>
      <c r="C286" s="9"/>
      <c r="D286" s="9"/>
    </row>
    <row r="287" spans="1:4" ht="14.25" x14ac:dyDescent="0.2">
      <c r="A287" s="13" t="s">
        <v>120</v>
      </c>
      <c r="B287" s="13"/>
      <c r="C287" s="13"/>
      <c r="D287" s="13"/>
    </row>
    <row r="288" spans="1:4" x14ac:dyDescent="0.2">
      <c r="A288" s="6" t="s">
        <v>17</v>
      </c>
      <c r="B288" s="5" t="s">
        <v>16</v>
      </c>
      <c r="C288" s="4"/>
      <c r="D288" s="4"/>
    </row>
    <row r="289" spans="1:4" x14ac:dyDescent="0.2">
      <c r="A289" s="10" t="s">
        <v>15</v>
      </c>
      <c r="B289" s="9" t="s">
        <v>14</v>
      </c>
      <c r="C289" s="8"/>
      <c r="D289" s="8">
        <f>'Pod gabri 23 25'!F14</f>
        <v>0</v>
      </c>
    </row>
    <row r="290" spans="1:4" x14ac:dyDescent="0.2">
      <c r="A290" s="10" t="s">
        <v>13</v>
      </c>
      <c r="B290" s="9" t="s">
        <v>12</v>
      </c>
      <c r="C290" s="8"/>
      <c r="D290" s="8">
        <f>'Pod gabri 23 25'!F22</f>
        <v>0</v>
      </c>
    </row>
    <row r="291" spans="1:4" x14ac:dyDescent="0.2">
      <c r="A291" s="6"/>
      <c r="B291" s="12" t="s">
        <v>9</v>
      </c>
      <c r="C291" s="11"/>
      <c r="D291" s="11">
        <f>SUM(D289:D290)</f>
        <v>0</v>
      </c>
    </row>
    <row r="292" spans="1:4" x14ac:dyDescent="0.2">
      <c r="A292" s="10"/>
      <c r="B292" s="9"/>
      <c r="C292" s="8"/>
      <c r="D292" s="8"/>
    </row>
    <row r="293" spans="1:4" x14ac:dyDescent="0.2">
      <c r="A293" s="6" t="s">
        <v>8</v>
      </c>
      <c r="B293" s="5" t="s">
        <v>7</v>
      </c>
      <c r="C293" s="4"/>
      <c r="D293" s="4"/>
    </row>
    <row r="294" spans="1:4" x14ac:dyDescent="0.2">
      <c r="A294" s="10" t="s">
        <v>6</v>
      </c>
      <c r="B294" s="9" t="s">
        <v>5</v>
      </c>
      <c r="C294" s="8"/>
      <c r="D294" s="8">
        <f>'Pod gabri 23 25'!F36</f>
        <v>0</v>
      </c>
    </row>
    <row r="295" spans="1:4" x14ac:dyDescent="0.2">
      <c r="A295" s="10" t="s">
        <v>4</v>
      </c>
      <c r="B295" s="9" t="s">
        <v>3</v>
      </c>
      <c r="C295" s="8"/>
      <c r="D295" s="8">
        <f>'Pod gabri 23 25'!F44</f>
        <v>0</v>
      </c>
    </row>
    <row r="296" spans="1:4" x14ac:dyDescent="0.2">
      <c r="A296" s="6"/>
      <c r="B296" s="12" t="s">
        <v>2</v>
      </c>
      <c r="C296" s="11"/>
      <c r="D296" s="11">
        <f>SUM(D294:D295)</f>
        <v>0</v>
      </c>
    </row>
    <row r="297" spans="1:4" x14ac:dyDescent="0.2">
      <c r="A297" s="10"/>
      <c r="B297" s="9"/>
      <c r="C297" s="8"/>
      <c r="D297" s="8"/>
    </row>
    <row r="298" spans="1:4" x14ac:dyDescent="0.2">
      <c r="A298" s="6"/>
      <c r="B298" s="5" t="s">
        <v>1</v>
      </c>
      <c r="C298" s="4"/>
      <c r="D298" s="4">
        <f>D291+D296</f>
        <v>0</v>
      </c>
    </row>
    <row r="299" spans="1:4" x14ac:dyDescent="0.2">
      <c r="A299" s="9"/>
      <c r="B299" s="9"/>
      <c r="C299" s="9"/>
      <c r="D299" s="9"/>
    </row>
    <row r="300" spans="1:4" ht="14.25" x14ac:dyDescent="0.2">
      <c r="A300" s="13" t="s">
        <v>121</v>
      </c>
      <c r="B300" s="13"/>
      <c r="C300" s="13"/>
      <c r="D300" s="13"/>
    </row>
    <row r="301" spans="1:4" x14ac:dyDescent="0.2">
      <c r="A301" s="6" t="s">
        <v>17</v>
      </c>
      <c r="B301" s="5" t="s">
        <v>16</v>
      </c>
      <c r="C301" s="4"/>
      <c r="D301" s="4"/>
    </row>
    <row r="302" spans="1:4" x14ac:dyDescent="0.2">
      <c r="A302" s="10" t="s">
        <v>15</v>
      </c>
      <c r="B302" s="9" t="s">
        <v>14</v>
      </c>
      <c r="C302" s="8"/>
      <c r="D302" s="8">
        <f>'Pod gabri 23 26'!F14</f>
        <v>0</v>
      </c>
    </row>
    <row r="303" spans="1:4" x14ac:dyDescent="0.2">
      <c r="A303" s="10" t="s">
        <v>13</v>
      </c>
      <c r="B303" s="9" t="s">
        <v>12</v>
      </c>
      <c r="C303" s="8"/>
      <c r="D303" s="8">
        <f>'Pod gabri 23 26'!F21</f>
        <v>0</v>
      </c>
    </row>
    <row r="304" spans="1:4" x14ac:dyDescent="0.2">
      <c r="A304" s="6"/>
      <c r="B304" s="12" t="s">
        <v>9</v>
      </c>
      <c r="C304" s="11"/>
      <c r="D304" s="11">
        <f>SUM(D302:D303)</f>
        <v>0</v>
      </c>
    </row>
    <row r="305" spans="1:4" x14ac:dyDescent="0.2">
      <c r="A305" s="10"/>
      <c r="B305" s="9"/>
      <c r="C305" s="8"/>
      <c r="D305" s="8"/>
    </row>
    <row r="306" spans="1:4" x14ac:dyDescent="0.2">
      <c r="A306" s="6" t="s">
        <v>8</v>
      </c>
      <c r="B306" s="5" t="s">
        <v>7</v>
      </c>
      <c r="C306" s="4"/>
      <c r="D306" s="4"/>
    </row>
    <row r="307" spans="1:4" x14ac:dyDescent="0.2">
      <c r="A307" s="10" t="s">
        <v>6</v>
      </c>
      <c r="B307" s="9" t="s">
        <v>5</v>
      </c>
      <c r="C307" s="8"/>
      <c r="D307" s="8">
        <f>'Pod gabri 23 26'!F38</f>
        <v>0</v>
      </c>
    </row>
    <row r="308" spans="1:4" x14ac:dyDescent="0.2">
      <c r="A308" s="10" t="s">
        <v>4</v>
      </c>
      <c r="B308" s="9" t="s">
        <v>3</v>
      </c>
      <c r="C308" s="8"/>
      <c r="D308" s="8">
        <f>'Pod gabri 23 26'!F47</f>
        <v>0</v>
      </c>
    </row>
    <row r="309" spans="1:4" x14ac:dyDescent="0.2">
      <c r="A309" s="6"/>
      <c r="B309" s="12" t="s">
        <v>2</v>
      </c>
      <c r="C309" s="11"/>
      <c r="D309" s="11">
        <f>SUM(D307:D308)</f>
        <v>0</v>
      </c>
    </row>
    <row r="310" spans="1:4" x14ac:dyDescent="0.2">
      <c r="A310" s="10"/>
      <c r="B310" s="9"/>
      <c r="C310" s="8"/>
      <c r="D310" s="8"/>
    </row>
    <row r="311" spans="1:4" x14ac:dyDescent="0.2">
      <c r="A311" s="6"/>
      <c r="B311" s="5" t="s">
        <v>1</v>
      </c>
      <c r="C311" s="4"/>
      <c r="D311" s="4">
        <f>D304+D309</f>
        <v>0</v>
      </c>
    </row>
    <row r="312" spans="1:4" x14ac:dyDescent="0.2">
      <c r="A312" s="9"/>
      <c r="B312" s="9"/>
      <c r="C312" s="9"/>
      <c r="D312" s="9"/>
    </row>
    <row r="313" spans="1:4" ht="14.25" x14ac:dyDescent="0.2">
      <c r="A313" s="13" t="s">
        <v>122</v>
      </c>
      <c r="B313" s="13"/>
      <c r="C313" s="13"/>
      <c r="D313" s="13"/>
    </row>
    <row r="314" spans="1:4" x14ac:dyDescent="0.2">
      <c r="A314" s="6" t="s">
        <v>17</v>
      </c>
      <c r="B314" s="5" t="s">
        <v>16</v>
      </c>
      <c r="C314" s="4"/>
      <c r="D314" s="4"/>
    </row>
    <row r="315" spans="1:4" x14ac:dyDescent="0.2">
      <c r="A315" s="10" t="s">
        <v>15</v>
      </c>
      <c r="B315" s="9" t="s">
        <v>14</v>
      </c>
      <c r="C315" s="8"/>
      <c r="D315" s="8">
        <f>'Pod gabri 23 27'!F14</f>
        <v>0</v>
      </c>
    </row>
    <row r="316" spans="1:4" x14ac:dyDescent="0.2">
      <c r="A316" s="10" t="s">
        <v>13</v>
      </c>
      <c r="B316" s="9" t="s">
        <v>12</v>
      </c>
      <c r="C316" s="8"/>
      <c r="D316" s="8">
        <f>'Pod gabri 23 27'!F22</f>
        <v>0</v>
      </c>
    </row>
    <row r="317" spans="1:4" x14ac:dyDescent="0.2">
      <c r="A317" s="6"/>
      <c r="B317" s="12" t="s">
        <v>9</v>
      </c>
      <c r="C317" s="11"/>
      <c r="D317" s="11">
        <f>SUM(D315:D316)</f>
        <v>0</v>
      </c>
    </row>
    <row r="318" spans="1:4" x14ac:dyDescent="0.2">
      <c r="A318" s="10"/>
      <c r="B318" s="9"/>
      <c r="C318" s="8"/>
      <c r="D318" s="8"/>
    </row>
    <row r="319" spans="1:4" x14ac:dyDescent="0.2">
      <c r="A319" s="6" t="s">
        <v>8</v>
      </c>
      <c r="B319" s="5" t="s">
        <v>7</v>
      </c>
      <c r="C319" s="4"/>
      <c r="D319" s="4"/>
    </row>
    <row r="320" spans="1:4" x14ac:dyDescent="0.2">
      <c r="A320" s="10" t="s">
        <v>6</v>
      </c>
      <c r="B320" s="9" t="s">
        <v>5</v>
      </c>
      <c r="C320" s="8"/>
      <c r="D320" s="8">
        <f>'Pod gabri 23 27'!F48</f>
        <v>0</v>
      </c>
    </row>
    <row r="321" spans="1:4" x14ac:dyDescent="0.2">
      <c r="A321" s="10" t="s">
        <v>4</v>
      </c>
      <c r="B321" s="9" t="s">
        <v>3</v>
      </c>
      <c r="C321" s="8"/>
      <c r="D321" s="8">
        <f>'Pod gabri 23 27'!F57</f>
        <v>0</v>
      </c>
    </row>
    <row r="322" spans="1:4" x14ac:dyDescent="0.2">
      <c r="A322" s="6"/>
      <c r="B322" s="12" t="s">
        <v>2</v>
      </c>
      <c r="C322" s="11"/>
      <c r="D322" s="11">
        <f>SUM(D320:D321)</f>
        <v>0</v>
      </c>
    </row>
    <row r="323" spans="1:4" x14ac:dyDescent="0.2">
      <c r="A323" s="10"/>
      <c r="B323" s="9"/>
      <c r="C323" s="8"/>
      <c r="D323" s="8"/>
    </row>
    <row r="324" spans="1:4" x14ac:dyDescent="0.2">
      <c r="A324" s="6"/>
      <c r="B324" s="5" t="s">
        <v>1</v>
      </c>
      <c r="C324" s="4"/>
      <c r="D324" s="4">
        <f>D317+D322</f>
        <v>0</v>
      </c>
    </row>
    <row r="325" spans="1:4" x14ac:dyDescent="0.2">
      <c r="A325" s="9"/>
      <c r="B325" s="9"/>
      <c r="C325" s="9"/>
      <c r="D325" s="9"/>
    </row>
    <row r="326" spans="1:4" ht="14.25" x14ac:dyDescent="0.2">
      <c r="A326" s="13" t="s">
        <v>123</v>
      </c>
      <c r="B326" s="13"/>
      <c r="C326" s="13"/>
      <c r="D326" s="13"/>
    </row>
    <row r="327" spans="1:4" x14ac:dyDescent="0.2">
      <c r="A327" s="6" t="s">
        <v>17</v>
      </c>
      <c r="B327" s="5" t="s">
        <v>16</v>
      </c>
      <c r="C327" s="4"/>
      <c r="D327" s="4"/>
    </row>
    <row r="328" spans="1:4" x14ac:dyDescent="0.2">
      <c r="A328" s="10" t="s">
        <v>15</v>
      </c>
      <c r="B328" s="9" t="s">
        <v>14</v>
      </c>
      <c r="C328" s="8"/>
      <c r="D328" s="8">
        <f>'Pod gabri 23 28'!F14</f>
        <v>0</v>
      </c>
    </row>
    <row r="329" spans="1:4" x14ac:dyDescent="0.2">
      <c r="A329" s="10" t="s">
        <v>13</v>
      </c>
      <c r="B329" s="9" t="s">
        <v>12</v>
      </c>
      <c r="C329" s="8"/>
      <c r="D329" s="8">
        <f>'Pod gabri 23 28'!F22</f>
        <v>0</v>
      </c>
    </row>
    <row r="330" spans="1:4" x14ac:dyDescent="0.2">
      <c r="A330" s="10" t="s">
        <v>11</v>
      </c>
      <c r="B330" s="9" t="s">
        <v>10</v>
      </c>
      <c r="C330" s="8"/>
      <c r="D330" s="8">
        <f>'Pod gabri 23 28'!F31</f>
        <v>0</v>
      </c>
    </row>
    <row r="331" spans="1:4" x14ac:dyDescent="0.2">
      <c r="A331" s="6"/>
      <c r="B331" s="12" t="s">
        <v>9</v>
      </c>
      <c r="C331" s="11"/>
      <c r="D331" s="11">
        <f>SUM(D328:D330)</f>
        <v>0</v>
      </c>
    </row>
    <row r="332" spans="1:4" x14ac:dyDescent="0.2">
      <c r="A332" s="10"/>
      <c r="B332" s="9"/>
      <c r="C332" s="8"/>
      <c r="D332" s="8"/>
    </row>
    <row r="333" spans="1:4" x14ac:dyDescent="0.2">
      <c r="A333" s="6" t="s">
        <v>8</v>
      </c>
      <c r="B333" s="5" t="s">
        <v>7</v>
      </c>
      <c r="C333" s="4"/>
      <c r="D333" s="4"/>
    </row>
    <row r="334" spans="1:4" x14ac:dyDescent="0.2">
      <c r="A334" s="10" t="s">
        <v>6</v>
      </c>
      <c r="B334" s="9" t="s">
        <v>5</v>
      </c>
      <c r="C334" s="8"/>
      <c r="D334" s="8">
        <f>'Pod gabri 23 28'!F48</f>
        <v>0</v>
      </c>
    </row>
    <row r="335" spans="1:4" x14ac:dyDescent="0.2">
      <c r="A335" s="10" t="s">
        <v>4</v>
      </c>
      <c r="B335" s="9" t="s">
        <v>3</v>
      </c>
      <c r="C335" s="8"/>
      <c r="D335" s="8">
        <f>'Pod gabri 23 28'!F57</f>
        <v>0</v>
      </c>
    </row>
    <row r="336" spans="1:4" x14ac:dyDescent="0.2">
      <c r="A336" s="6"/>
      <c r="B336" s="12" t="s">
        <v>2</v>
      </c>
      <c r="C336" s="11"/>
      <c r="D336" s="11">
        <f>SUM(D334:D335)</f>
        <v>0</v>
      </c>
    </row>
    <row r="337" spans="1:4" x14ac:dyDescent="0.2">
      <c r="A337" s="10"/>
      <c r="B337" s="9"/>
      <c r="C337" s="8"/>
      <c r="D337" s="8"/>
    </row>
    <row r="338" spans="1:4" x14ac:dyDescent="0.2">
      <c r="A338" s="6"/>
      <c r="B338" s="5" t="s">
        <v>1</v>
      </c>
      <c r="C338" s="4"/>
      <c r="D338" s="4">
        <f>D331+D336</f>
        <v>0</v>
      </c>
    </row>
    <row r="339" spans="1:4" x14ac:dyDescent="0.2">
      <c r="A339" s="9"/>
      <c r="B339" s="9"/>
      <c r="C339" s="9"/>
      <c r="D339" s="9"/>
    </row>
    <row r="340" spans="1:4" ht="14.25" x14ac:dyDescent="0.2">
      <c r="A340" s="13" t="s">
        <v>124</v>
      </c>
      <c r="B340" s="13"/>
      <c r="C340" s="13"/>
      <c r="D340" s="13"/>
    </row>
    <row r="341" spans="1:4" x14ac:dyDescent="0.2">
      <c r="A341" s="6" t="s">
        <v>17</v>
      </c>
      <c r="B341" s="5" t="s">
        <v>16</v>
      </c>
      <c r="C341" s="4"/>
      <c r="D341" s="4"/>
    </row>
    <row r="342" spans="1:4" x14ac:dyDescent="0.2">
      <c r="A342" s="10" t="s">
        <v>15</v>
      </c>
      <c r="B342" s="9" t="s">
        <v>14</v>
      </c>
      <c r="C342" s="8"/>
      <c r="D342" s="8">
        <f>'Pod gabri 23 29'!F14</f>
        <v>0</v>
      </c>
    </row>
    <row r="343" spans="1:4" x14ac:dyDescent="0.2">
      <c r="A343" s="10" t="s">
        <v>13</v>
      </c>
      <c r="B343" s="9" t="s">
        <v>12</v>
      </c>
      <c r="C343" s="8"/>
      <c r="D343" s="8">
        <f>'Pod gabri 23 29'!F22</f>
        <v>0</v>
      </c>
    </row>
    <row r="344" spans="1:4" x14ac:dyDescent="0.2">
      <c r="A344" s="6"/>
      <c r="B344" s="12" t="s">
        <v>9</v>
      </c>
      <c r="C344" s="11"/>
      <c r="D344" s="11">
        <f>SUM(D342:D343)</f>
        <v>0</v>
      </c>
    </row>
    <row r="345" spans="1:4" x14ac:dyDescent="0.2">
      <c r="A345" s="10"/>
      <c r="B345" s="9"/>
      <c r="C345" s="8"/>
      <c r="D345" s="8"/>
    </row>
    <row r="346" spans="1:4" x14ac:dyDescent="0.2">
      <c r="A346" s="6" t="s">
        <v>8</v>
      </c>
      <c r="B346" s="5" t="s">
        <v>7</v>
      </c>
      <c r="C346" s="4"/>
      <c r="D346" s="4"/>
    </row>
    <row r="347" spans="1:4" x14ac:dyDescent="0.2">
      <c r="A347" s="10" t="s">
        <v>6</v>
      </c>
      <c r="B347" s="9" t="s">
        <v>5</v>
      </c>
      <c r="C347" s="8"/>
      <c r="D347" s="8">
        <f>'Pod gabri 23 29'!F36</f>
        <v>0</v>
      </c>
    </row>
    <row r="348" spans="1:4" x14ac:dyDescent="0.2">
      <c r="A348" s="10" t="s">
        <v>4</v>
      </c>
      <c r="B348" s="9" t="s">
        <v>3</v>
      </c>
      <c r="C348" s="8"/>
      <c r="D348" s="8">
        <f>'Pod gabri 23 29'!F44</f>
        <v>0</v>
      </c>
    </row>
    <row r="349" spans="1:4" x14ac:dyDescent="0.2">
      <c r="A349" s="6"/>
      <c r="B349" s="12" t="s">
        <v>2</v>
      </c>
      <c r="C349" s="11"/>
      <c r="D349" s="11">
        <f>SUM(D347:D348)</f>
        <v>0</v>
      </c>
    </row>
    <row r="350" spans="1:4" x14ac:dyDescent="0.2">
      <c r="A350" s="10"/>
      <c r="B350" s="9"/>
      <c r="C350" s="8"/>
      <c r="D350" s="8"/>
    </row>
    <row r="351" spans="1:4" x14ac:dyDescent="0.2">
      <c r="A351" s="6"/>
      <c r="B351" s="5" t="s">
        <v>1</v>
      </c>
      <c r="C351" s="4"/>
      <c r="D351" s="4">
        <f>D344+D349</f>
        <v>0</v>
      </c>
    </row>
    <row r="352" spans="1:4" x14ac:dyDescent="0.2">
      <c r="A352" s="9"/>
      <c r="B352" s="9"/>
      <c r="C352" s="9"/>
      <c r="D352" s="9"/>
    </row>
    <row r="353" spans="1:4" ht="14.25" x14ac:dyDescent="0.2">
      <c r="A353" s="13" t="s">
        <v>125</v>
      </c>
      <c r="B353" s="13"/>
      <c r="C353" s="13"/>
      <c r="D353" s="13"/>
    </row>
    <row r="354" spans="1:4" x14ac:dyDescent="0.2">
      <c r="A354" s="6" t="s">
        <v>17</v>
      </c>
      <c r="B354" s="5" t="s">
        <v>16</v>
      </c>
      <c r="C354" s="4"/>
      <c r="D354" s="4"/>
    </row>
    <row r="355" spans="1:4" x14ac:dyDescent="0.2">
      <c r="A355" s="10" t="s">
        <v>15</v>
      </c>
      <c r="B355" s="9" t="s">
        <v>14</v>
      </c>
      <c r="C355" s="8"/>
      <c r="D355" s="8">
        <f>'Pod gabri 23 30'!F14</f>
        <v>0</v>
      </c>
    </row>
    <row r="356" spans="1:4" x14ac:dyDescent="0.2">
      <c r="A356" s="10" t="s">
        <v>13</v>
      </c>
      <c r="B356" s="9" t="s">
        <v>12</v>
      </c>
      <c r="C356" s="8"/>
      <c r="D356" s="8">
        <f>'Pod gabri 23 30'!F21</f>
        <v>0</v>
      </c>
    </row>
    <row r="357" spans="1:4" x14ac:dyDescent="0.2">
      <c r="A357" s="6"/>
      <c r="B357" s="12" t="s">
        <v>9</v>
      </c>
      <c r="C357" s="11"/>
      <c r="D357" s="11">
        <f>SUM(D355:D356)</f>
        <v>0</v>
      </c>
    </row>
    <row r="358" spans="1:4" x14ac:dyDescent="0.2">
      <c r="A358" s="10"/>
      <c r="B358" s="9"/>
      <c r="C358" s="8"/>
      <c r="D358" s="8"/>
    </row>
    <row r="359" spans="1:4" x14ac:dyDescent="0.2">
      <c r="A359" s="6" t="s">
        <v>8</v>
      </c>
      <c r="B359" s="5" t="s">
        <v>7</v>
      </c>
      <c r="C359" s="4"/>
      <c r="D359" s="4"/>
    </row>
    <row r="360" spans="1:4" x14ac:dyDescent="0.2">
      <c r="A360" s="10" t="s">
        <v>6</v>
      </c>
      <c r="B360" s="9" t="s">
        <v>5</v>
      </c>
      <c r="C360" s="8"/>
      <c r="D360" s="8">
        <f>'Pod gabri 23 30'!F38</f>
        <v>0</v>
      </c>
    </row>
    <row r="361" spans="1:4" x14ac:dyDescent="0.2">
      <c r="A361" s="10" t="s">
        <v>4</v>
      </c>
      <c r="B361" s="9" t="s">
        <v>3</v>
      </c>
      <c r="C361" s="8"/>
      <c r="D361" s="8">
        <f>'Pod gabri 23 30'!F47</f>
        <v>0</v>
      </c>
    </row>
    <row r="362" spans="1:4" x14ac:dyDescent="0.2">
      <c r="A362" s="6"/>
      <c r="B362" s="12" t="s">
        <v>2</v>
      </c>
      <c r="C362" s="11"/>
      <c r="D362" s="11">
        <f>SUM(D360:D361)</f>
        <v>0</v>
      </c>
    </row>
    <row r="363" spans="1:4" x14ac:dyDescent="0.2">
      <c r="A363" s="10"/>
      <c r="B363" s="9"/>
      <c r="C363" s="8"/>
      <c r="D363" s="8"/>
    </row>
    <row r="364" spans="1:4" x14ac:dyDescent="0.2">
      <c r="A364" s="6"/>
      <c r="B364" s="5" t="s">
        <v>1</v>
      </c>
      <c r="C364" s="4"/>
      <c r="D364" s="4">
        <f>D357+D362</f>
        <v>0</v>
      </c>
    </row>
    <row r="365" spans="1:4" x14ac:dyDescent="0.2">
      <c r="A365" s="9"/>
      <c r="B365" s="9"/>
      <c r="C365" s="9"/>
      <c r="D365" s="9"/>
    </row>
    <row r="366" spans="1:4" ht="14.25" x14ac:dyDescent="0.2">
      <c r="A366" s="13" t="s">
        <v>126</v>
      </c>
      <c r="B366" s="13"/>
      <c r="C366" s="13"/>
      <c r="D366" s="13"/>
    </row>
    <row r="367" spans="1:4" x14ac:dyDescent="0.2">
      <c r="A367" s="6" t="s">
        <v>17</v>
      </c>
      <c r="B367" s="5" t="s">
        <v>16</v>
      </c>
      <c r="C367" s="4"/>
      <c r="D367" s="4"/>
    </row>
    <row r="368" spans="1:4" x14ac:dyDescent="0.2">
      <c r="A368" s="10" t="s">
        <v>15</v>
      </c>
      <c r="B368" s="9" t="s">
        <v>14</v>
      </c>
      <c r="C368" s="8"/>
      <c r="D368" s="8">
        <f>'Pod gabri 23 31'!F14</f>
        <v>0</v>
      </c>
    </row>
    <row r="369" spans="1:4" x14ac:dyDescent="0.2">
      <c r="A369" s="10" t="s">
        <v>13</v>
      </c>
      <c r="B369" s="9" t="s">
        <v>12</v>
      </c>
      <c r="C369" s="8"/>
      <c r="D369" s="8">
        <f>'Pod gabri 23 31'!F22</f>
        <v>0</v>
      </c>
    </row>
    <row r="370" spans="1:4" x14ac:dyDescent="0.2">
      <c r="A370" s="6"/>
      <c r="B370" s="12" t="s">
        <v>9</v>
      </c>
      <c r="C370" s="11"/>
      <c r="D370" s="11">
        <f>SUM(D368:D369)</f>
        <v>0</v>
      </c>
    </row>
    <row r="371" spans="1:4" x14ac:dyDescent="0.2">
      <c r="A371" s="10"/>
      <c r="B371" s="9"/>
      <c r="C371" s="8"/>
      <c r="D371" s="8"/>
    </row>
    <row r="372" spans="1:4" x14ac:dyDescent="0.2">
      <c r="A372" s="6" t="s">
        <v>8</v>
      </c>
      <c r="B372" s="5" t="s">
        <v>7</v>
      </c>
      <c r="C372" s="4"/>
      <c r="D372" s="4"/>
    </row>
    <row r="373" spans="1:4" x14ac:dyDescent="0.2">
      <c r="A373" s="10" t="s">
        <v>6</v>
      </c>
      <c r="B373" s="9" t="s">
        <v>5</v>
      </c>
      <c r="C373" s="8"/>
      <c r="D373" s="8">
        <f>'Pod gabri 23 31'!F48</f>
        <v>0</v>
      </c>
    </row>
    <row r="374" spans="1:4" x14ac:dyDescent="0.2">
      <c r="A374" s="10" t="s">
        <v>4</v>
      </c>
      <c r="B374" s="9" t="s">
        <v>3</v>
      </c>
      <c r="C374" s="8"/>
      <c r="D374" s="8">
        <f>'Pod gabri 23 31'!F57</f>
        <v>0</v>
      </c>
    </row>
    <row r="375" spans="1:4" x14ac:dyDescent="0.2">
      <c r="A375" s="6"/>
      <c r="B375" s="12" t="s">
        <v>2</v>
      </c>
      <c r="C375" s="11"/>
      <c r="D375" s="11">
        <f>SUM(D373:D374)</f>
        <v>0</v>
      </c>
    </row>
    <row r="376" spans="1:4" x14ac:dyDescent="0.2">
      <c r="A376" s="10"/>
      <c r="B376" s="9"/>
      <c r="C376" s="8"/>
      <c r="D376" s="8"/>
    </row>
    <row r="377" spans="1:4" x14ac:dyDescent="0.2">
      <c r="A377" s="6"/>
      <c r="B377" s="5" t="s">
        <v>1</v>
      </c>
      <c r="C377" s="4"/>
      <c r="D377" s="4">
        <f>D370+D375</f>
        <v>0</v>
      </c>
    </row>
    <row r="378" spans="1:4" x14ac:dyDescent="0.2">
      <c r="A378" s="9"/>
      <c r="B378" s="9"/>
      <c r="C378" s="9"/>
      <c r="D378" s="9"/>
    </row>
    <row r="379" spans="1:4" ht="14.25" x14ac:dyDescent="0.2">
      <c r="A379" s="13" t="s">
        <v>127</v>
      </c>
      <c r="B379" s="13"/>
      <c r="C379" s="13"/>
      <c r="D379" s="13"/>
    </row>
    <row r="380" spans="1:4" x14ac:dyDescent="0.2">
      <c r="A380" s="6" t="s">
        <v>17</v>
      </c>
      <c r="B380" s="5" t="s">
        <v>16</v>
      </c>
      <c r="C380" s="4"/>
      <c r="D380" s="4"/>
    </row>
    <row r="381" spans="1:4" x14ac:dyDescent="0.2">
      <c r="A381" s="10" t="s">
        <v>15</v>
      </c>
      <c r="B381" s="9" t="s">
        <v>14</v>
      </c>
      <c r="C381" s="8"/>
      <c r="D381" s="8">
        <f>'Pod gabri 23 32'!F14</f>
        <v>0</v>
      </c>
    </row>
    <row r="382" spans="1:4" x14ac:dyDescent="0.2">
      <c r="A382" s="10" t="s">
        <v>13</v>
      </c>
      <c r="B382" s="9" t="s">
        <v>12</v>
      </c>
      <c r="C382" s="8"/>
      <c r="D382" s="8">
        <f>'Pod gabri 23 32'!F22</f>
        <v>0</v>
      </c>
    </row>
    <row r="383" spans="1:4" x14ac:dyDescent="0.2">
      <c r="A383" s="6"/>
      <c r="B383" s="12" t="s">
        <v>9</v>
      </c>
      <c r="C383" s="11"/>
      <c r="D383" s="11">
        <f>SUM(D381:D382)</f>
        <v>0</v>
      </c>
    </row>
    <row r="384" spans="1:4" x14ac:dyDescent="0.2">
      <c r="A384" s="10"/>
      <c r="B384" s="9"/>
      <c r="C384" s="8"/>
      <c r="D384" s="8"/>
    </row>
    <row r="385" spans="1:4" x14ac:dyDescent="0.2">
      <c r="A385" s="6" t="s">
        <v>8</v>
      </c>
      <c r="B385" s="5" t="s">
        <v>7</v>
      </c>
      <c r="C385" s="4"/>
      <c r="D385" s="4"/>
    </row>
    <row r="386" spans="1:4" x14ac:dyDescent="0.2">
      <c r="A386" s="10" t="s">
        <v>6</v>
      </c>
      <c r="B386" s="9" t="s">
        <v>5</v>
      </c>
      <c r="C386" s="8"/>
      <c r="D386" s="8">
        <f>'Pod gabri 23 32'!F48</f>
        <v>0</v>
      </c>
    </row>
    <row r="387" spans="1:4" x14ac:dyDescent="0.2">
      <c r="A387" s="10" t="s">
        <v>4</v>
      </c>
      <c r="B387" s="9" t="s">
        <v>3</v>
      </c>
      <c r="C387" s="8"/>
      <c r="D387" s="8">
        <f>'Pod gabri 23 32'!F57</f>
        <v>0</v>
      </c>
    </row>
    <row r="388" spans="1:4" x14ac:dyDescent="0.2">
      <c r="A388" s="6"/>
      <c r="B388" s="12" t="s">
        <v>2</v>
      </c>
      <c r="C388" s="11"/>
      <c r="D388" s="11">
        <f>SUM(D386:D387)</f>
        <v>0</v>
      </c>
    </row>
    <row r="389" spans="1:4" x14ac:dyDescent="0.2">
      <c r="A389" s="10"/>
      <c r="B389" s="9"/>
      <c r="C389" s="8"/>
      <c r="D389" s="8"/>
    </row>
    <row r="390" spans="1:4" x14ac:dyDescent="0.2">
      <c r="A390" s="6"/>
      <c r="B390" s="5" t="s">
        <v>1</v>
      </c>
      <c r="C390" s="4"/>
      <c r="D390" s="4">
        <f>D383+D388</f>
        <v>0</v>
      </c>
    </row>
    <row r="391" spans="1:4" x14ac:dyDescent="0.2">
      <c r="A391" s="9"/>
      <c r="B391" s="9"/>
      <c r="C391" s="9"/>
      <c r="D391" s="9"/>
    </row>
    <row r="392" spans="1:4" ht="14.25" x14ac:dyDescent="0.2">
      <c r="A392" s="13" t="s">
        <v>128</v>
      </c>
      <c r="B392" s="13"/>
      <c r="C392" s="13"/>
      <c r="D392" s="13"/>
    </row>
    <row r="393" spans="1:4" x14ac:dyDescent="0.2">
      <c r="A393" s="6" t="s">
        <v>17</v>
      </c>
      <c r="B393" s="5" t="s">
        <v>16</v>
      </c>
      <c r="C393" s="4"/>
      <c r="D393" s="4"/>
    </row>
    <row r="394" spans="1:4" x14ac:dyDescent="0.2">
      <c r="A394" s="10" t="s">
        <v>15</v>
      </c>
      <c r="B394" s="9" t="s">
        <v>14</v>
      </c>
      <c r="C394" s="8"/>
      <c r="D394" s="8">
        <f>'Pod gabri 23 33'!F14</f>
        <v>0</v>
      </c>
    </row>
    <row r="395" spans="1:4" x14ac:dyDescent="0.2">
      <c r="A395" s="10" t="s">
        <v>13</v>
      </c>
      <c r="B395" s="9" t="s">
        <v>12</v>
      </c>
      <c r="C395" s="8"/>
      <c r="D395" s="8">
        <f>'Pod gabri 23 33'!F22</f>
        <v>0</v>
      </c>
    </row>
    <row r="396" spans="1:4" x14ac:dyDescent="0.2">
      <c r="A396" s="6"/>
      <c r="B396" s="12" t="s">
        <v>9</v>
      </c>
      <c r="C396" s="11"/>
      <c r="D396" s="11">
        <f>SUM(D394:D395)</f>
        <v>0</v>
      </c>
    </row>
    <row r="397" spans="1:4" x14ac:dyDescent="0.2">
      <c r="A397" s="10"/>
      <c r="B397" s="9"/>
      <c r="C397" s="8"/>
      <c r="D397" s="8"/>
    </row>
    <row r="398" spans="1:4" x14ac:dyDescent="0.2">
      <c r="A398" s="6" t="s">
        <v>8</v>
      </c>
      <c r="B398" s="5" t="s">
        <v>7</v>
      </c>
      <c r="C398" s="4"/>
      <c r="D398" s="4"/>
    </row>
    <row r="399" spans="1:4" x14ac:dyDescent="0.2">
      <c r="A399" s="10" t="s">
        <v>6</v>
      </c>
      <c r="B399" s="9" t="s">
        <v>5</v>
      </c>
      <c r="C399" s="8"/>
      <c r="D399" s="8">
        <f>'Pod gabri 23 33'!F36</f>
        <v>0</v>
      </c>
    </row>
    <row r="400" spans="1:4" x14ac:dyDescent="0.2">
      <c r="A400" s="10" t="s">
        <v>4</v>
      </c>
      <c r="B400" s="9" t="s">
        <v>3</v>
      </c>
      <c r="C400" s="8"/>
      <c r="D400" s="8">
        <f>'Pod gabri 23 33'!F44</f>
        <v>0</v>
      </c>
    </row>
    <row r="401" spans="1:4" x14ac:dyDescent="0.2">
      <c r="A401" s="6"/>
      <c r="B401" s="12" t="s">
        <v>2</v>
      </c>
      <c r="C401" s="11"/>
      <c r="D401" s="11">
        <f>SUM(D399:D400)</f>
        <v>0</v>
      </c>
    </row>
    <row r="402" spans="1:4" x14ac:dyDescent="0.2">
      <c r="A402" s="10"/>
      <c r="B402" s="9"/>
      <c r="C402" s="8"/>
      <c r="D402" s="8"/>
    </row>
    <row r="403" spans="1:4" x14ac:dyDescent="0.2">
      <c r="A403" s="6"/>
      <c r="B403" s="5" t="s">
        <v>1</v>
      </c>
      <c r="C403" s="4"/>
      <c r="D403" s="4">
        <f>D396+D401</f>
        <v>0</v>
      </c>
    </row>
    <row r="404" spans="1:4" x14ac:dyDescent="0.2">
      <c r="A404" s="9"/>
      <c r="B404" s="9"/>
      <c r="C404" s="9"/>
      <c r="D404" s="9"/>
    </row>
    <row r="405" spans="1:4" ht="14.25" x14ac:dyDescent="0.2">
      <c r="A405" s="13" t="s">
        <v>129</v>
      </c>
      <c r="B405" s="13"/>
      <c r="C405" s="13"/>
      <c r="D405" s="13"/>
    </row>
    <row r="406" spans="1:4" x14ac:dyDescent="0.2">
      <c r="A406" s="6" t="s">
        <v>17</v>
      </c>
      <c r="B406" s="5" t="s">
        <v>16</v>
      </c>
      <c r="C406" s="4"/>
      <c r="D406" s="4"/>
    </row>
    <row r="407" spans="1:4" x14ac:dyDescent="0.2">
      <c r="A407" s="10" t="s">
        <v>15</v>
      </c>
      <c r="B407" s="9" t="s">
        <v>14</v>
      </c>
      <c r="C407" s="8"/>
      <c r="D407" s="8">
        <f>'Pod gabri 23 34'!F14</f>
        <v>0</v>
      </c>
    </row>
    <row r="408" spans="1:4" x14ac:dyDescent="0.2">
      <c r="A408" s="10" t="s">
        <v>13</v>
      </c>
      <c r="B408" s="9" t="s">
        <v>12</v>
      </c>
      <c r="C408" s="8"/>
      <c r="D408" s="8">
        <f>'Pod gabri 23 34'!F21</f>
        <v>0</v>
      </c>
    </row>
    <row r="409" spans="1:4" x14ac:dyDescent="0.2">
      <c r="A409" s="6"/>
      <c r="B409" s="12" t="s">
        <v>9</v>
      </c>
      <c r="C409" s="11"/>
      <c r="D409" s="11">
        <f>SUM(D407:D408)</f>
        <v>0</v>
      </c>
    </row>
    <row r="410" spans="1:4" x14ac:dyDescent="0.2">
      <c r="A410" s="10"/>
      <c r="B410" s="9"/>
      <c r="C410" s="8"/>
      <c r="D410" s="8"/>
    </row>
    <row r="411" spans="1:4" x14ac:dyDescent="0.2">
      <c r="A411" s="6" t="s">
        <v>8</v>
      </c>
      <c r="B411" s="5" t="s">
        <v>7</v>
      </c>
      <c r="C411" s="4"/>
      <c r="D411" s="4"/>
    </row>
    <row r="412" spans="1:4" x14ac:dyDescent="0.2">
      <c r="A412" s="10" t="s">
        <v>6</v>
      </c>
      <c r="B412" s="9" t="s">
        <v>5</v>
      </c>
      <c r="C412" s="8"/>
      <c r="D412" s="8">
        <f>'Pod gabri 23 34'!F38</f>
        <v>0</v>
      </c>
    </row>
    <row r="413" spans="1:4" x14ac:dyDescent="0.2">
      <c r="A413" s="10" t="s">
        <v>4</v>
      </c>
      <c r="B413" s="9" t="s">
        <v>3</v>
      </c>
      <c r="C413" s="8"/>
      <c r="D413" s="8">
        <f>'Pod gabri 23 34'!F47</f>
        <v>0</v>
      </c>
    </row>
    <row r="414" spans="1:4" x14ac:dyDescent="0.2">
      <c r="A414" s="6"/>
      <c r="B414" s="12" t="s">
        <v>2</v>
      </c>
      <c r="C414" s="11"/>
      <c r="D414" s="11">
        <f>SUM(D412:D413)</f>
        <v>0</v>
      </c>
    </row>
    <row r="415" spans="1:4" x14ac:dyDescent="0.2">
      <c r="A415" s="10"/>
      <c r="B415" s="9"/>
      <c r="C415" s="8"/>
      <c r="D415" s="8"/>
    </row>
    <row r="416" spans="1:4" x14ac:dyDescent="0.2">
      <c r="A416" s="6"/>
      <c r="B416" s="5" t="s">
        <v>1</v>
      </c>
      <c r="C416" s="4"/>
      <c r="D416" s="4">
        <f>D409+D414</f>
        <v>0</v>
      </c>
    </row>
    <row r="417" spans="1:4" x14ac:dyDescent="0.2">
      <c r="A417" s="9"/>
      <c r="B417" s="9"/>
      <c r="C417" s="9"/>
      <c r="D417" s="9"/>
    </row>
    <row r="418" spans="1:4" ht="14.25" x14ac:dyDescent="0.2">
      <c r="A418" s="13" t="s">
        <v>130</v>
      </c>
      <c r="B418" s="13"/>
      <c r="C418" s="13"/>
      <c r="D418" s="13"/>
    </row>
    <row r="419" spans="1:4" x14ac:dyDescent="0.2">
      <c r="A419" s="6" t="s">
        <v>17</v>
      </c>
      <c r="B419" s="5" t="s">
        <v>16</v>
      </c>
      <c r="C419" s="4"/>
      <c r="D419" s="4"/>
    </row>
    <row r="420" spans="1:4" x14ac:dyDescent="0.2">
      <c r="A420" s="10" t="s">
        <v>15</v>
      </c>
      <c r="B420" s="9" t="s">
        <v>14</v>
      </c>
      <c r="C420" s="8"/>
      <c r="D420" s="8">
        <f>'Pod gabri 23 35'!F14</f>
        <v>0</v>
      </c>
    </row>
    <row r="421" spans="1:4" x14ac:dyDescent="0.2">
      <c r="A421" s="10" t="s">
        <v>13</v>
      </c>
      <c r="B421" s="9" t="s">
        <v>12</v>
      </c>
      <c r="C421" s="8"/>
      <c r="D421" s="8">
        <f>'Pod gabri 23 35'!F22</f>
        <v>0</v>
      </c>
    </row>
    <row r="422" spans="1:4" x14ac:dyDescent="0.2">
      <c r="A422" s="10" t="s">
        <v>11</v>
      </c>
      <c r="B422" s="9" t="s">
        <v>10</v>
      </c>
      <c r="C422" s="8"/>
      <c r="D422" s="8">
        <f>'Pod gabri 23 35'!F31</f>
        <v>0</v>
      </c>
    </row>
    <row r="423" spans="1:4" x14ac:dyDescent="0.2">
      <c r="A423" s="6"/>
      <c r="B423" s="12" t="s">
        <v>9</v>
      </c>
      <c r="C423" s="11"/>
      <c r="D423" s="11">
        <f>SUM(D420:D422)</f>
        <v>0</v>
      </c>
    </row>
    <row r="424" spans="1:4" x14ac:dyDescent="0.2">
      <c r="A424" s="10"/>
      <c r="B424" s="9"/>
      <c r="C424" s="8"/>
      <c r="D424" s="8"/>
    </row>
    <row r="425" spans="1:4" x14ac:dyDescent="0.2">
      <c r="A425" s="6" t="s">
        <v>8</v>
      </c>
      <c r="B425" s="5" t="s">
        <v>7</v>
      </c>
      <c r="C425" s="4"/>
      <c r="D425" s="4"/>
    </row>
    <row r="426" spans="1:4" x14ac:dyDescent="0.2">
      <c r="A426" s="10" t="s">
        <v>6</v>
      </c>
      <c r="B426" s="9" t="s">
        <v>5</v>
      </c>
      <c r="C426" s="8"/>
      <c r="D426" s="8">
        <f>'Pod gabri 23 35'!F48</f>
        <v>0</v>
      </c>
    </row>
    <row r="427" spans="1:4" x14ac:dyDescent="0.2">
      <c r="A427" s="10" t="s">
        <v>4</v>
      </c>
      <c r="B427" s="9" t="s">
        <v>3</v>
      </c>
      <c r="C427" s="8"/>
      <c r="D427" s="8">
        <f>'Pod gabri 23 35'!F57</f>
        <v>0</v>
      </c>
    </row>
    <row r="428" spans="1:4" x14ac:dyDescent="0.2">
      <c r="A428" s="6"/>
      <c r="B428" s="12" t="s">
        <v>2</v>
      </c>
      <c r="C428" s="11"/>
      <c r="D428" s="11">
        <f>SUM(D426:D427)</f>
        <v>0</v>
      </c>
    </row>
    <row r="429" spans="1:4" x14ac:dyDescent="0.2">
      <c r="A429" s="10"/>
      <c r="B429" s="9"/>
      <c r="C429" s="8"/>
      <c r="D429" s="8"/>
    </row>
    <row r="430" spans="1:4" x14ac:dyDescent="0.2">
      <c r="A430" s="6"/>
      <c r="B430" s="5" t="s">
        <v>1</v>
      </c>
      <c r="C430" s="4"/>
      <c r="D430" s="4">
        <f>D423+D428</f>
        <v>0</v>
      </c>
    </row>
    <row r="431" spans="1:4" x14ac:dyDescent="0.2">
      <c r="A431" s="9"/>
      <c r="B431" s="9"/>
      <c r="C431" s="9"/>
      <c r="D431" s="9"/>
    </row>
    <row r="432" spans="1:4" ht="14.25" x14ac:dyDescent="0.2">
      <c r="A432" s="13" t="s">
        <v>131</v>
      </c>
      <c r="B432" s="13"/>
      <c r="C432" s="13"/>
      <c r="D432" s="13"/>
    </row>
    <row r="433" spans="1:4" x14ac:dyDescent="0.2">
      <c r="A433" s="6" t="s">
        <v>17</v>
      </c>
      <c r="B433" s="5" t="s">
        <v>16</v>
      </c>
      <c r="C433" s="4"/>
      <c r="D433" s="4"/>
    </row>
    <row r="434" spans="1:4" x14ac:dyDescent="0.2">
      <c r="A434" s="10" t="s">
        <v>15</v>
      </c>
      <c r="B434" s="9" t="s">
        <v>14</v>
      </c>
      <c r="C434" s="8"/>
      <c r="D434" s="8">
        <f>'Pod gabri 23 36'!F14</f>
        <v>0</v>
      </c>
    </row>
    <row r="435" spans="1:4" x14ac:dyDescent="0.2">
      <c r="A435" s="10" t="s">
        <v>13</v>
      </c>
      <c r="B435" s="9" t="s">
        <v>12</v>
      </c>
      <c r="C435" s="8"/>
      <c r="D435" s="8">
        <f>'Pod gabri 23 36'!F22</f>
        <v>0</v>
      </c>
    </row>
    <row r="436" spans="1:4" x14ac:dyDescent="0.2">
      <c r="A436" s="10" t="s">
        <v>11</v>
      </c>
      <c r="B436" s="9" t="s">
        <v>10</v>
      </c>
      <c r="C436" s="8"/>
      <c r="D436" s="8">
        <f>'Pod gabri 23 36'!F31</f>
        <v>0</v>
      </c>
    </row>
    <row r="437" spans="1:4" x14ac:dyDescent="0.2">
      <c r="A437" s="6"/>
      <c r="B437" s="12" t="s">
        <v>9</v>
      </c>
      <c r="C437" s="11"/>
      <c r="D437" s="11">
        <f>SUM(D434:D436)</f>
        <v>0</v>
      </c>
    </row>
    <row r="438" spans="1:4" x14ac:dyDescent="0.2">
      <c r="A438" s="10"/>
      <c r="B438" s="9"/>
      <c r="C438" s="8"/>
      <c r="D438" s="8"/>
    </row>
    <row r="439" spans="1:4" x14ac:dyDescent="0.2">
      <c r="A439" s="6" t="s">
        <v>8</v>
      </c>
      <c r="B439" s="5" t="s">
        <v>7</v>
      </c>
      <c r="C439" s="4"/>
      <c r="D439" s="4"/>
    </row>
    <row r="440" spans="1:4" x14ac:dyDescent="0.2">
      <c r="A440" s="10" t="s">
        <v>6</v>
      </c>
      <c r="B440" s="9" t="s">
        <v>5</v>
      </c>
      <c r="C440" s="8"/>
      <c r="D440" s="8">
        <f>'Pod gabri 23 36'!F48</f>
        <v>0</v>
      </c>
    </row>
    <row r="441" spans="1:4" x14ac:dyDescent="0.2">
      <c r="A441" s="10" t="s">
        <v>4</v>
      </c>
      <c r="B441" s="9" t="s">
        <v>3</v>
      </c>
      <c r="C441" s="8"/>
      <c r="D441" s="8">
        <f>'Pod gabri 23 36'!F57</f>
        <v>0</v>
      </c>
    </row>
    <row r="442" spans="1:4" x14ac:dyDescent="0.2">
      <c r="A442" s="6"/>
      <c r="B442" s="12" t="s">
        <v>2</v>
      </c>
      <c r="C442" s="11"/>
      <c r="D442" s="11">
        <f>SUM(D440:D441)</f>
        <v>0</v>
      </c>
    </row>
    <row r="443" spans="1:4" x14ac:dyDescent="0.2">
      <c r="A443" s="10"/>
      <c r="B443" s="9"/>
      <c r="C443" s="8"/>
      <c r="D443" s="8"/>
    </row>
    <row r="444" spans="1:4" x14ac:dyDescent="0.2">
      <c r="A444" s="6"/>
      <c r="B444" s="5" t="s">
        <v>1</v>
      </c>
      <c r="C444" s="4"/>
      <c r="D444" s="4">
        <f>D437+D442</f>
        <v>0</v>
      </c>
    </row>
    <row r="445" spans="1:4" x14ac:dyDescent="0.2">
      <c r="A445" s="9"/>
      <c r="B445" s="9"/>
      <c r="C445" s="9"/>
      <c r="D445" s="9"/>
    </row>
    <row r="446" spans="1:4" ht="14.25" x14ac:dyDescent="0.2">
      <c r="A446" s="13" t="s">
        <v>132</v>
      </c>
      <c r="B446" s="13"/>
      <c r="C446" s="13"/>
      <c r="D446" s="13"/>
    </row>
    <row r="447" spans="1:4" x14ac:dyDescent="0.2">
      <c r="A447" s="6" t="s">
        <v>17</v>
      </c>
      <c r="B447" s="5" t="s">
        <v>16</v>
      </c>
      <c r="C447" s="4"/>
      <c r="D447" s="4"/>
    </row>
    <row r="448" spans="1:4" x14ac:dyDescent="0.2">
      <c r="A448" s="10" t="s">
        <v>15</v>
      </c>
      <c r="B448" s="9" t="s">
        <v>14</v>
      </c>
      <c r="C448" s="8"/>
      <c r="D448" s="8">
        <f>'Pod gabri 23 37'!F14</f>
        <v>0</v>
      </c>
    </row>
    <row r="449" spans="1:4" x14ac:dyDescent="0.2">
      <c r="A449" s="10" t="s">
        <v>13</v>
      </c>
      <c r="B449" s="9" t="s">
        <v>12</v>
      </c>
      <c r="C449" s="8"/>
      <c r="D449" s="8">
        <f>'Pod gabri 23 37'!F21</f>
        <v>0</v>
      </c>
    </row>
    <row r="450" spans="1:4" x14ac:dyDescent="0.2">
      <c r="A450" s="6"/>
      <c r="B450" s="12" t="s">
        <v>9</v>
      </c>
      <c r="C450" s="11"/>
      <c r="D450" s="11">
        <f>SUM(D448:D449)</f>
        <v>0</v>
      </c>
    </row>
    <row r="451" spans="1:4" x14ac:dyDescent="0.2">
      <c r="A451" s="10"/>
      <c r="B451" s="9"/>
      <c r="C451" s="8"/>
      <c r="D451" s="8"/>
    </row>
    <row r="452" spans="1:4" x14ac:dyDescent="0.2">
      <c r="A452" s="6" t="s">
        <v>8</v>
      </c>
      <c r="B452" s="5" t="s">
        <v>7</v>
      </c>
      <c r="C452" s="4"/>
      <c r="D452" s="4"/>
    </row>
    <row r="453" spans="1:4" x14ac:dyDescent="0.2">
      <c r="A453" s="10" t="s">
        <v>6</v>
      </c>
      <c r="B453" s="9" t="s">
        <v>5</v>
      </c>
      <c r="C453" s="8"/>
      <c r="D453" s="8">
        <f>'Pod gabri 23 37'!F38</f>
        <v>0</v>
      </c>
    </row>
    <row r="454" spans="1:4" x14ac:dyDescent="0.2">
      <c r="A454" s="10" t="s">
        <v>4</v>
      </c>
      <c r="B454" s="9" t="s">
        <v>3</v>
      </c>
      <c r="C454" s="8"/>
      <c r="D454" s="8">
        <f>'Pod gabri 23 37'!F47</f>
        <v>0</v>
      </c>
    </row>
    <row r="455" spans="1:4" x14ac:dyDescent="0.2">
      <c r="A455" s="6"/>
      <c r="B455" s="12" t="s">
        <v>2</v>
      </c>
      <c r="C455" s="11"/>
      <c r="D455" s="11">
        <f>SUM(D453:D454)</f>
        <v>0</v>
      </c>
    </row>
    <row r="456" spans="1:4" x14ac:dyDescent="0.2">
      <c r="A456" s="10"/>
      <c r="B456" s="9"/>
      <c r="C456" s="8"/>
      <c r="D456" s="8"/>
    </row>
    <row r="457" spans="1:4" x14ac:dyDescent="0.2">
      <c r="A457" s="6"/>
      <c r="B457" s="5" t="s">
        <v>1</v>
      </c>
      <c r="C457" s="4"/>
      <c r="D457" s="4">
        <f>D450+D455</f>
        <v>0</v>
      </c>
    </row>
    <row r="458" spans="1:4" x14ac:dyDescent="0.2">
      <c r="A458" s="9"/>
      <c r="B458" s="9"/>
      <c r="C458" s="9"/>
      <c r="D458" s="9"/>
    </row>
    <row r="459" spans="1:4" ht="14.25" x14ac:dyDescent="0.2">
      <c r="A459" s="13" t="s">
        <v>133</v>
      </c>
      <c r="B459" s="13"/>
      <c r="C459" s="13"/>
      <c r="D459" s="13"/>
    </row>
    <row r="460" spans="1:4" x14ac:dyDescent="0.2">
      <c r="A460" s="6" t="s">
        <v>17</v>
      </c>
      <c r="B460" s="5" t="s">
        <v>16</v>
      </c>
      <c r="C460" s="4"/>
      <c r="D460" s="4"/>
    </row>
    <row r="461" spans="1:4" x14ac:dyDescent="0.2">
      <c r="A461" s="10" t="s">
        <v>15</v>
      </c>
      <c r="B461" s="9" t="s">
        <v>14</v>
      </c>
      <c r="C461" s="8"/>
      <c r="D461" s="8">
        <f>'Pod gabri 23 38'!F14</f>
        <v>0</v>
      </c>
    </row>
    <row r="462" spans="1:4" x14ac:dyDescent="0.2">
      <c r="A462" s="10" t="s">
        <v>13</v>
      </c>
      <c r="B462" s="9" t="s">
        <v>12</v>
      </c>
      <c r="C462" s="8"/>
      <c r="D462" s="8">
        <f>'Pod gabri 23 38'!F22</f>
        <v>0</v>
      </c>
    </row>
    <row r="463" spans="1:4" x14ac:dyDescent="0.2">
      <c r="A463" s="10" t="s">
        <v>11</v>
      </c>
      <c r="B463" s="9" t="s">
        <v>10</v>
      </c>
      <c r="C463" s="8"/>
      <c r="D463" s="8">
        <f>'Pod gabri 23 38'!F31</f>
        <v>0</v>
      </c>
    </row>
    <row r="464" spans="1:4" x14ac:dyDescent="0.2">
      <c r="A464" s="6"/>
      <c r="B464" s="12" t="s">
        <v>9</v>
      </c>
      <c r="C464" s="11"/>
      <c r="D464" s="11">
        <f>SUM(D461:D463)</f>
        <v>0</v>
      </c>
    </row>
    <row r="465" spans="1:4" x14ac:dyDescent="0.2">
      <c r="A465" s="10"/>
      <c r="B465" s="9"/>
      <c r="C465" s="8"/>
      <c r="D465" s="8"/>
    </row>
    <row r="466" spans="1:4" x14ac:dyDescent="0.2">
      <c r="A466" s="6" t="s">
        <v>8</v>
      </c>
      <c r="B466" s="5" t="s">
        <v>7</v>
      </c>
      <c r="C466" s="4"/>
      <c r="D466" s="4"/>
    </row>
    <row r="467" spans="1:4" x14ac:dyDescent="0.2">
      <c r="A467" s="10" t="s">
        <v>6</v>
      </c>
      <c r="B467" s="9" t="s">
        <v>5</v>
      </c>
      <c r="C467" s="8"/>
      <c r="D467" s="8">
        <f>'Pod gabri 23 38'!F48</f>
        <v>0</v>
      </c>
    </row>
    <row r="468" spans="1:4" x14ac:dyDescent="0.2">
      <c r="A468" s="10" t="s">
        <v>4</v>
      </c>
      <c r="B468" s="9" t="s">
        <v>3</v>
      </c>
      <c r="C468" s="8"/>
      <c r="D468" s="8">
        <f>'Pod gabri 23 38'!F57</f>
        <v>0</v>
      </c>
    </row>
    <row r="469" spans="1:4" x14ac:dyDescent="0.2">
      <c r="A469" s="6"/>
      <c r="B469" s="12" t="s">
        <v>2</v>
      </c>
      <c r="C469" s="11"/>
      <c r="D469" s="11">
        <f>SUM(D467:D468)</f>
        <v>0</v>
      </c>
    </row>
    <row r="470" spans="1:4" x14ac:dyDescent="0.2">
      <c r="A470" s="10"/>
      <c r="B470" s="9"/>
      <c r="C470" s="8"/>
      <c r="D470" s="8"/>
    </row>
    <row r="471" spans="1:4" x14ac:dyDescent="0.2">
      <c r="A471" s="6"/>
      <c r="B471" s="5" t="s">
        <v>1</v>
      </c>
      <c r="C471" s="4"/>
      <c r="D471" s="4">
        <f>D464+D469</f>
        <v>0</v>
      </c>
    </row>
    <row r="472" spans="1:4" x14ac:dyDescent="0.2">
      <c r="A472" s="9"/>
      <c r="B472" s="9"/>
      <c r="C472" s="9"/>
      <c r="D472" s="9"/>
    </row>
    <row r="473" spans="1:4" ht="14.25" x14ac:dyDescent="0.2">
      <c r="A473" s="13" t="s">
        <v>134</v>
      </c>
      <c r="B473" s="13"/>
      <c r="C473" s="13"/>
      <c r="D473" s="13"/>
    </row>
    <row r="474" spans="1:4" x14ac:dyDescent="0.2">
      <c r="A474" s="6" t="s">
        <v>17</v>
      </c>
      <c r="B474" s="5" t="s">
        <v>16</v>
      </c>
      <c r="C474" s="4"/>
      <c r="D474" s="4"/>
    </row>
    <row r="475" spans="1:4" x14ac:dyDescent="0.2">
      <c r="A475" s="10" t="s">
        <v>15</v>
      </c>
      <c r="B475" s="9" t="s">
        <v>14</v>
      </c>
      <c r="C475" s="8"/>
      <c r="D475" s="8">
        <f>'Pod gabri 23 39'!F14</f>
        <v>0</v>
      </c>
    </row>
    <row r="476" spans="1:4" x14ac:dyDescent="0.2">
      <c r="A476" s="10" t="s">
        <v>13</v>
      </c>
      <c r="B476" s="9" t="s">
        <v>12</v>
      </c>
      <c r="C476" s="8"/>
      <c r="D476" s="8">
        <f>'Pod gabri 23 39'!F22</f>
        <v>0</v>
      </c>
    </row>
    <row r="477" spans="1:4" x14ac:dyDescent="0.2">
      <c r="A477" s="10" t="s">
        <v>11</v>
      </c>
      <c r="B477" s="9" t="s">
        <v>10</v>
      </c>
      <c r="C477" s="8"/>
      <c r="D477" s="8">
        <f>'Pod gabri 23 39'!F31</f>
        <v>0</v>
      </c>
    </row>
    <row r="478" spans="1:4" x14ac:dyDescent="0.2">
      <c r="A478" s="6"/>
      <c r="B478" s="12" t="s">
        <v>9</v>
      </c>
      <c r="C478" s="11"/>
      <c r="D478" s="11">
        <f>SUM(D475:D477)</f>
        <v>0</v>
      </c>
    </row>
    <row r="479" spans="1:4" x14ac:dyDescent="0.2">
      <c r="A479" s="10"/>
      <c r="B479" s="9"/>
      <c r="C479" s="8"/>
      <c r="D479" s="8"/>
    </row>
    <row r="480" spans="1:4" x14ac:dyDescent="0.2">
      <c r="A480" s="6" t="s">
        <v>8</v>
      </c>
      <c r="B480" s="5" t="s">
        <v>7</v>
      </c>
      <c r="C480" s="4"/>
      <c r="D480" s="4"/>
    </row>
    <row r="481" spans="1:4" x14ac:dyDescent="0.2">
      <c r="A481" s="10" t="s">
        <v>6</v>
      </c>
      <c r="B481" s="9" t="s">
        <v>5</v>
      </c>
      <c r="C481" s="8"/>
      <c r="D481" s="8">
        <f>'Pod gabri 23 39'!F48</f>
        <v>0</v>
      </c>
    </row>
    <row r="482" spans="1:4" x14ac:dyDescent="0.2">
      <c r="A482" s="10" t="s">
        <v>4</v>
      </c>
      <c r="B482" s="9" t="s">
        <v>3</v>
      </c>
      <c r="C482" s="8"/>
      <c r="D482" s="8">
        <f>'Pod gabri 23 39'!F57</f>
        <v>0</v>
      </c>
    </row>
    <row r="483" spans="1:4" x14ac:dyDescent="0.2">
      <c r="A483" s="6"/>
      <c r="B483" s="12" t="s">
        <v>2</v>
      </c>
      <c r="C483" s="11"/>
      <c r="D483" s="11">
        <f>SUM(D481:D482)</f>
        <v>0</v>
      </c>
    </row>
    <row r="484" spans="1:4" x14ac:dyDescent="0.2">
      <c r="A484" s="10"/>
      <c r="B484" s="9"/>
      <c r="C484" s="8"/>
      <c r="D484" s="8"/>
    </row>
    <row r="485" spans="1:4" x14ac:dyDescent="0.2">
      <c r="A485" s="6"/>
      <c r="B485" s="5" t="s">
        <v>1</v>
      </c>
      <c r="C485" s="4"/>
      <c r="D485" s="4">
        <f>D478+D483</f>
        <v>0</v>
      </c>
    </row>
    <row r="486" spans="1:4" x14ac:dyDescent="0.2">
      <c r="A486" s="9"/>
      <c r="B486" s="9"/>
      <c r="C486" s="9"/>
      <c r="D486" s="9"/>
    </row>
    <row r="487" spans="1:4" ht="14.25" x14ac:dyDescent="0.2">
      <c r="A487" s="13" t="s">
        <v>135</v>
      </c>
      <c r="B487" s="13"/>
      <c r="C487" s="13"/>
      <c r="D487" s="13"/>
    </row>
    <row r="488" spans="1:4" x14ac:dyDescent="0.2">
      <c r="A488" s="6" t="s">
        <v>17</v>
      </c>
      <c r="B488" s="5" t="s">
        <v>16</v>
      </c>
      <c r="C488" s="4"/>
      <c r="D488" s="4"/>
    </row>
    <row r="489" spans="1:4" x14ac:dyDescent="0.2">
      <c r="A489" s="10" t="s">
        <v>15</v>
      </c>
      <c r="B489" s="9" t="s">
        <v>14</v>
      </c>
      <c r="C489" s="8"/>
      <c r="D489" s="8">
        <f>'Pod gabri 23 40'!F14</f>
        <v>0</v>
      </c>
    </row>
    <row r="490" spans="1:4" x14ac:dyDescent="0.2">
      <c r="A490" s="10" t="s">
        <v>13</v>
      </c>
      <c r="B490" s="9" t="s">
        <v>12</v>
      </c>
      <c r="C490" s="8"/>
      <c r="D490" s="8">
        <f>'Pod gabri 23 40'!F21</f>
        <v>0</v>
      </c>
    </row>
    <row r="491" spans="1:4" x14ac:dyDescent="0.2">
      <c r="A491" s="6"/>
      <c r="B491" s="12" t="s">
        <v>9</v>
      </c>
      <c r="C491" s="11"/>
      <c r="D491" s="11">
        <f>SUM(D489:D490)</f>
        <v>0</v>
      </c>
    </row>
    <row r="492" spans="1:4" x14ac:dyDescent="0.2">
      <c r="A492" s="10"/>
      <c r="B492" s="9"/>
      <c r="C492" s="8"/>
      <c r="D492" s="8"/>
    </row>
    <row r="493" spans="1:4" x14ac:dyDescent="0.2">
      <c r="A493" s="6" t="s">
        <v>8</v>
      </c>
      <c r="B493" s="5" t="s">
        <v>7</v>
      </c>
      <c r="C493" s="4"/>
      <c r="D493" s="4"/>
    </row>
    <row r="494" spans="1:4" x14ac:dyDescent="0.2">
      <c r="A494" s="10" t="s">
        <v>6</v>
      </c>
      <c r="B494" s="9" t="s">
        <v>5</v>
      </c>
      <c r="C494" s="8"/>
      <c r="D494" s="8">
        <f>'Pod gabri 23 40'!F38</f>
        <v>0</v>
      </c>
    </row>
    <row r="495" spans="1:4" x14ac:dyDescent="0.2">
      <c r="A495" s="10" t="s">
        <v>4</v>
      </c>
      <c r="B495" s="9" t="s">
        <v>3</v>
      </c>
      <c r="C495" s="8"/>
      <c r="D495" s="8">
        <f>'Pod gabri 23 40'!F47</f>
        <v>0</v>
      </c>
    </row>
    <row r="496" spans="1:4" x14ac:dyDescent="0.2">
      <c r="A496" s="6"/>
      <c r="B496" s="12" t="s">
        <v>2</v>
      </c>
      <c r="C496" s="11"/>
      <c r="D496" s="11">
        <f>SUM(D494:D495)</f>
        <v>0</v>
      </c>
    </row>
    <row r="497" spans="1:4" x14ac:dyDescent="0.2">
      <c r="A497" s="10"/>
      <c r="B497" s="9"/>
      <c r="C497" s="8"/>
      <c r="D497" s="8"/>
    </row>
    <row r="498" spans="1:4" x14ac:dyDescent="0.2">
      <c r="A498" s="6"/>
      <c r="B498" s="5" t="s">
        <v>1</v>
      </c>
      <c r="C498" s="4"/>
      <c r="D498" s="4">
        <f>D491+D496</f>
        <v>0</v>
      </c>
    </row>
    <row r="499" spans="1:4" x14ac:dyDescent="0.2">
      <c r="A499" s="9"/>
      <c r="B499" s="9"/>
      <c r="C499" s="9"/>
      <c r="D499" s="9"/>
    </row>
    <row r="500" spans="1:4" ht="14.25" x14ac:dyDescent="0.2">
      <c r="A500" s="13" t="s">
        <v>136</v>
      </c>
      <c r="B500" s="13"/>
      <c r="C500" s="13"/>
      <c r="D500" s="13"/>
    </row>
    <row r="501" spans="1:4" x14ac:dyDescent="0.2">
      <c r="A501" s="6" t="s">
        <v>17</v>
      </c>
      <c r="B501" s="5" t="s">
        <v>16</v>
      </c>
      <c r="C501" s="4"/>
      <c r="D501" s="4"/>
    </row>
    <row r="502" spans="1:4" x14ac:dyDescent="0.2">
      <c r="A502" s="10" t="s">
        <v>15</v>
      </c>
      <c r="B502" s="9" t="s">
        <v>14</v>
      </c>
      <c r="C502" s="8"/>
      <c r="D502" s="8">
        <f>'Pod gabri 23 41'!F14</f>
        <v>0</v>
      </c>
    </row>
    <row r="503" spans="1:4" x14ac:dyDescent="0.2">
      <c r="A503" s="10" t="s">
        <v>13</v>
      </c>
      <c r="B503" s="9" t="s">
        <v>12</v>
      </c>
      <c r="C503" s="8"/>
      <c r="D503" s="8">
        <f>'Pod gabri 23 41'!F21</f>
        <v>0</v>
      </c>
    </row>
    <row r="504" spans="1:4" x14ac:dyDescent="0.2">
      <c r="A504" s="6"/>
      <c r="B504" s="12" t="s">
        <v>9</v>
      </c>
      <c r="C504" s="11"/>
      <c r="D504" s="11">
        <f>SUM(D502:D503)</f>
        <v>0</v>
      </c>
    </row>
    <row r="505" spans="1:4" x14ac:dyDescent="0.2">
      <c r="A505" s="10"/>
      <c r="B505" s="9"/>
      <c r="C505" s="8"/>
      <c r="D505" s="8"/>
    </row>
    <row r="506" spans="1:4" x14ac:dyDescent="0.2">
      <c r="A506" s="6" t="s">
        <v>8</v>
      </c>
      <c r="B506" s="5" t="s">
        <v>7</v>
      </c>
      <c r="C506" s="4"/>
      <c r="D506" s="4"/>
    </row>
    <row r="507" spans="1:4" x14ac:dyDescent="0.2">
      <c r="A507" s="10" t="s">
        <v>6</v>
      </c>
      <c r="B507" s="9" t="s">
        <v>5</v>
      </c>
      <c r="C507" s="8"/>
      <c r="D507" s="8">
        <f>'Pod gabri 23 41'!F38</f>
        <v>0</v>
      </c>
    </row>
    <row r="508" spans="1:4" x14ac:dyDescent="0.2">
      <c r="A508" s="10" t="s">
        <v>4</v>
      </c>
      <c r="B508" s="9" t="s">
        <v>3</v>
      </c>
      <c r="C508" s="8"/>
      <c r="D508" s="8">
        <f>'Pod gabri 23 41'!F47</f>
        <v>0</v>
      </c>
    </row>
    <row r="509" spans="1:4" x14ac:dyDescent="0.2">
      <c r="A509" s="6"/>
      <c r="B509" s="12" t="s">
        <v>2</v>
      </c>
      <c r="C509" s="11"/>
      <c r="D509" s="11">
        <f>SUM(D507:D508)</f>
        <v>0</v>
      </c>
    </row>
    <row r="510" spans="1:4" x14ac:dyDescent="0.2">
      <c r="A510" s="10"/>
      <c r="B510" s="9"/>
      <c r="C510" s="8"/>
      <c r="D510" s="8"/>
    </row>
    <row r="511" spans="1:4" x14ac:dyDescent="0.2">
      <c r="A511" s="6"/>
      <c r="B511" s="5" t="s">
        <v>1</v>
      </c>
      <c r="C511" s="4"/>
      <c r="D511" s="4">
        <f>D504+D509</f>
        <v>0</v>
      </c>
    </row>
    <row r="512" spans="1:4" x14ac:dyDescent="0.2">
      <c r="A512" s="9"/>
      <c r="B512" s="9"/>
      <c r="C512" s="9"/>
      <c r="D512" s="9"/>
    </row>
    <row r="513" spans="1:4" ht="14.25" x14ac:dyDescent="0.2">
      <c r="A513" s="13" t="s">
        <v>137</v>
      </c>
      <c r="B513" s="13"/>
      <c r="C513" s="13"/>
      <c r="D513" s="13"/>
    </row>
    <row r="514" spans="1:4" x14ac:dyDescent="0.2">
      <c r="A514" s="6" t="s">
        <v>17</v>
      </c>
      <c r="B514" s="5" t="s">
        <v>16</v>
      </c>
      <c r="C514" s="4"/>
      <c r="D514" s="4"/>
    </row>
    <row r="515" spans="1:4" x14ac:dyDescent="0.2">
      <c r="A515" s="10" t="s">
        <v>15</v>
      </c>
      <c r="B515" s="9" t="s">
        <v>14</v>
      </c>
      <c r="C515" s="8"/>
      <c r="D515" s="8">
        <f>'Pod gabri 23 42'!F14</f>
        <v>0</v>
      </c>
    </row>
    <row r="516" spans="1:4" x14ac:dyDescent="0.2">
      <c r="A516" s="10" t="s">
        <v>13</v>
      </c>
      <c r="B516" s="9" t="s">
        <v>12</v>
      </c>
      <c r="C516" s="8"/>
      <c r="D516" s="8">
        <f>'Pod gabri 23 42'!F22</f>
        <v>0</v>
      </c>
    </row>
    <row r="517" spans="1:4" x14ac:dyDescent="0.2">
      <c r="A517" s="10" t="s">
        <v>11</v>
      </c>
      <c r="B517" s="9" t="s">
        <v>10</v>
      </c>
      <c r="C517" s="8"/>
      <c r="D517" s="8">
        <f>'Pod gabri 23 42'!F31</f>
        <v>0</v>
      </c>
    </row>
    <row r="518" spans="1:4" x14ac:dyDescent="0.2">
      <c r="A518" s="6"/>
      <c r="B518" s="12" t="s">
        <v>9</v>
      </c>
      <c r="C518" s="11"/>
      <c r="D518" s="11">
        <f>SUM(D515:D517)</f>
        <v>0</v>
      </c>
    </row>
    <row r="519" spans="1:4" x14ac:dyDescent="0.2">
      <c r="A519" s="10"/>
      <c r="B519" s="9"/>
      <c r="C519" s="8"/>
      <c r="D519" s="8"/>
    </row>
    <row r="520" spans="1:4" x14ac:dyDescent="0.2">
      <c r="A520" s="6" t="s">
        <v>8</v>
      </c>
      <c r="B520" s="5" t="s">
        <v>7</v>
      </c>
      <c r="C520" s="4"/>
      <c r="D520" s="4"/>
    </row>
    <row r="521" spans="1:4" x14ac:dyDescent="0.2">
      <c r="A521" s="10" t="s">
        <v>6</v>
      </c>
      <c r="B521" s="9" t="s">
        <v>5</v>
      </c>
      <c r="C521" s="8"/>
      <c r="D521" s="8">
        <f>'Pod gabri 23 42'!F48</f>
        <v>0</v>
      </c>
    </row>
    <row r="522" spans="1:4" x14ac:dyDescent="0.2">
      <c r="A522" s="10" t="s">
        <v>4</v>
      </c>
      <c r="B522" s="9" t="s">
        <v>3</v>
      </c>
      <c r="C522" s="8"/>
      <c r="D522" s="8">
        <f>'Pod gabri 23 42'!F57</f>
        <v>0</v>
      </c>
    </row>
    <row r="523" spans="1:4" x14ac:dyDescent="0.2">
      <c r="A523" s="6"/>
      <c r="B523" s="12" t="s">
        <v>2</v>
      </c>
      <c r="C523" s="11"/>
      <c r="D523" s="11">
        <f>SUM(D521:D522)</f>
        <v>0</v>
      </c>
    </row>
    <row r="524" spans="1:4" x14ac:dyDescent="0.2">
      <c r="A524" s="10"/>
      <c r="B524" s="9"/>
      <c r="C524" s="8"/>
      <c r="D524" s="8"/>
    </row>
    <row r="525" spans="1:4" x14ac:dyDescent="0.2">
      <c r="A525" s="6"/>
      <c r="B525" s="5" t="s">
        <v>1</v>
      </c>
      <c r="C525" s="4"/>
      <c r="D525" s="4">
        <f>D518+D523</f>
        <v>0</v>
      </c>
    </row>
    <row r="526" spans="1:4" x14ac:dyDescent="0.2">
      <c r="A526" s="9"/>
      <c r="B526" s="9"/>
      <c r="C526" s="9"/>
      <c r="D526" s="9"/>
    </row>
    <row r="527" spans="1:4" ht="14.25" x14ac:dyDescent="0.2">
      <c r="A527" s="13" t="s">
        <v>138</v>
      </c>
      <c r="B527" s="13"/>
      <c r="C527" s="13"/>
      <c r="D527" s="13"/>
    </row>
    <row r="528" spans="1:4" x14ac:dyDescent="0.2">
      <c r="A528" s="6" t="s">
        <v>17</v>
      </c>
      <c r="B528" s="5" t="s">
        <v>16</v>
      </c>
      <c r="C528" s="4"/>
      <c r="D528" s="4"/>
    </row>
    <row r="529" spans="1:4" x14ac:dyDescent="0.2">
      <c r="A529" s="10" t="s">
        <v>15</v>
      </c>
      <c r="B529" s="9" t="s">
        <v>14</v>
      </c>
      <c r="C529" s="8"/>
      <c r="D529" s="8">
        <f>'Pod gabri 23 43'!F14</f>
        <v>0</v>
      </c>
    </row>
    <row r="530" spans="1:4" x14ac:dyDescent="0.2">
      <c r="A530" s="10" t="s">
        <v>13</v>
      </c>
      <c r="B530" s="9" t="s">
        <v>12</v>
      </c>
      <c r="C530" s="8"/>
      <c r="D530" s="8">
        <f>'Pod gabri 23 43'!F22</f>
        <v>0</v>
      </c>
    </row>
    <row r="531" spans="1:4" x14ac:dyDescent="0.2">
      <c r="A531" s="10" t="s">
        <v>11</v>
      </c>
      <c r="B531" s="9" t="s">
        <v>10</v>
      </c>
      <c r="C531" s="8"/>
      <c r="D531" s="8">
        <f>'Pod gabri 23 43'!F31</f>
        <v>0</v>
      </c>
    </row>
    <row r="532" spans="1:4" x14ac:dyDescent="0.2">
      <c r="A532" s="6"/>
      <c r="B532" s="12" t="s">
        <v>9</v>
      </c>
      <c r="C532" s="11"/>
      <c r="D532" s="11">
        <f>SUM(D529:D531)</f>
        <v>0</v>
      </c>
    </row>
    <row r="533" spans="1:4" x14ac:dyDescent="0.2">
      <c r="A533" s="10"/>
      <c r="B533" s="9"/>
      <c r="C533" s="8"/>
      <c r="D533" s="8"/>
    </row>
    <row r="534" spans="1:4" x14ac:dyDescent="0.2">
      <c r="A534" s="6" t="s">
        <v>8</v>
      </c>
      <c r="B534" s="5" t="s">
        <v>7</v>
      </c>
      <c r="C534" s="4"/>
      <c r="D534" s="4"/>
    </row>
    <row r="535" spans="1:4" x14ac:dyDescent="0.2">
      <c r="A535" s="10" t="s">
        <v>6</v>
      </c>
      <c r="B535" s="9" t="s">
        <v>5</v>
      </c>
      <c r="C535" s="8"/>
      <c r="D535" s="8">
        <f>'Pod gabri 23 43'!F48</f>
        <v>0</v>
      </c>
    </row>
    <row r="536" spans="1:4" x14ac:dyDescent="0.2">
      <c r="A536" s="10" t="s">
        <v>4</v>
      </c>
      <c r="B536" s="9" t="s">
        <v>3</v>
      </c>
      <c r="C536" s="8"/>
      <c r="D536" s="8">
        <f>'Pod gabri 23 43'!F57</f>
        <v>0</v>
      </c>
    </row>
    <row r="537" spans="1:4" x14ac:dyDescent="0.2">
      <c r="A537" s="6"/>
      <c r="B537" s="12" t="s">
        <v>2</v>
      </c>
      <c r="C537" s="11"/>
      <c r="D537" s="11">
        <f>SUM(D535:D536)</f>
        <v>0</v>
      </c>
    </row>
    <row r="538" spans="1:4" x14ac:dyDescent="0.2">
      <c r="A538" s="10"/>
      <c r="B538" s="9"/>
      <c r="C538" s="8"/>
      <c r="D538" s="8"/>
    </row>
    <row r="539" spans="1:4" x14ac:dyDescent="0.2">
      <c r="A539" s="6"/>
      <c r="B539" s="5" t="s">
        <v>1</v>
      </c>
      <c r="C539" s="4"/>
      <c r="D539" s="4">
        <f>D532+D537</f>
        <v>0</v>
      </c>
    </row>
    <row r="540" spans="1:4" x14ac:dyDescent="0.2">
      <c r="A540" s="9"/>
      <c r="B540" s="9"/>
      <c r="C540" s="9"/>
      <c r="D540" s="9"/>
    </row>
    <row r="541" spans="1:4" ht="14.25" x14ac:dyDescent="0.2">
      <c r="A541" s="13" t="s">
        <v>139</v>
      </c>
      <c r="B541" s="13"/>
      <c r="C541" s="13"/>
      <c r="D541" s="13"/>
    </row>
    <row r="542" spans="1:4" x14ac:dyDescent="0.2">
      <c r="A542" s="6" t="s">
        <v>17</v>
      </c>
      <c r="B542" s="5" t="s">
        <v>16</v>
      </c>
      <c r="C542" s="4"/>
      <c r="D542" s="4"/>
    </row>
    <row r="543" spans="1:4" x14ac:dyDescent="0.2">
      <c r="A543" s="10" t="s">
        <v>15</v>
      </c>
      <c r="B543" s="9" t="s">
        <v>14</v>
      </c>
      <c r="C543" s="8"/>
      <c r="D543" s="8">
        <f>'Pod gabri 23 44'!F14</f>
        <v>0</v>
      </c>
    </row>
    <row r="544" spans="1:4" x14ac:dyDescent="0.2">
      <c r="A544" s="10" t="s">
        <v>13</v>
      </c>
      <c r="B544" s="9" t="s">
        <v>12</v>
      </c>
      <c r="C544" s="8"/>
      <c r="D544" s="8">
        <f>'Pod gabri 23 44'!F21</f>
        <v>0</v>
      </c>
    </row>
    <row r="545" spans="1:4" x14ac:dyDescent="0.2">
      <c r="A545" s="6"/>
      <c r="B545" s="12" t="s">
        <v>9</v>
      </c>
      <c r="C545" s="11"/>
      <c r="D545" s="11">
        <f>SUM(D543:D544)</f>
        <v>0</v>
      </c>
    </row>
    <row r="546" spans="1:4" x14ac:dyDescent="0.2">
      <c r="A546" s="10"/>
      <c r="B546" s="9"/>
      <c r="C546" s="8"/>
      <c r="D546" s="8"/>
    </row>
    <row r="547" spans="1:4" x14ac:dyDescent="0.2">
      <c r="A547" s="6" t="s">
        <v>8</v>
      </c>
      <c r="B547" s="5" t="s">
        <v>7</v>
      </c>
      <c r="C547" s="4"/>
      <c r="D547" s="4"/>
    </row>
    <row r="548" spans="1:4" x14ac:dyDescent="0.2">
      <c r="A548" s="10" t="s">
        <v>6</v>
      </c>
      <c r="B548" s="9" t="s">
        <v>5</v>
      </c>
      <c r="C548" s="8"/>
      <c r="D548" s="8">
        <f>'Pod gabri 23 44'!F38</f>
        <v>0</v>
      </c>
    </row>
    <row r="549" spans="1:4" x14ac:dyDescent="0.2">
      <c r="A549" s="10" t="s">
        <v>4</v>
      </c>
      <c r="B549" s="9" t="s">
        <v>3</v>
      </c>
      <c r="C549" s="8"/>
      <c r="D549" s="8">
        <f>'Pod gabri 23 44'!F47</f>
        <v>0</v>
      </c>
    </row>
    <row r="550" spans="1:4" x14ac:dyDescent="0.2">
      <c r="A550" s="6"/>
      <c r="B550" s="12" t="s">
        <v>2</v>
      </c>
      <c r="C550" s="11"/>
      <c r="D550" s="11">
        <f>SUM(D548:D549)</f>
        <v>0</v>
      </c>
    </row>
    <row r="551" spans="1:4" x14ac:dyDescent="0.2">
      <c r="A551" s="10"/>
      <c r="B551" s="9"/>
      <c r="C551" s="8"/>
      <c r="D551" s="8"/>
    </row>
    <row r="552" spans="1:4" x14ac:dyDescent="0.2">
      <c r="A552" s="6"/>
      <c r="B552" s="5" t="s">
        <v>1</v>
      </c>
      <c r="C552" s="4"/>
      <c r="D552" s="4">
        <f>D545+D550</f>
        <v>0</v>
      </c>
    </row>
    <row r="553" spans="1:4" x14ac:dyDescent="0.2">
      <c r="A553" s="9"/>
      <c r="B553" s="9"/>
      <c r="C553" s="9"/>
      <c r="D553" s="9"/>
    </row>
    <row r="554" spans="1:4" ht="14.25" x14ac:dyDescent="0.2">
      <c r="A554" s="13" t="s">
        <v>140</v>
      </c>
      <c r="B554" s="13"/>
      <c r="C554" s="13"/>
      <c r="D554" s="13"/>
    </row>
    <row r="555" spans="1:4" x14ac:dyDescent="0.2">
      <c r="A555" s="6" t="s">
        <v>17</v>
      </c>
      <c r="B555" s="5" t="s">
        <v>16</v>
      </c>
      <c r="C555" s="4"/>
      <c r="D555" s="4"/>
    </row>
    <row r="556" spans="1:4" x14ac:dyDescent="0.2">
      <c r="A556" s="10" t="s">
        <v>15</v>
      </c>
      <c r="B556" s="9" t="s">
        <v>14</v>
      </c>
      <c r="C556" s="8"/>
      <c r="D556" s="8">
        <f>'Pod gabri 23 45'!F14</f>
        <v>0</v>
      </c>
    </row>
    <row r="557" spans="1:4" x14ac:dyDescent="0.2">
      <c r="A557" s="10" t="s">
        <v>13</v>
      </c>
      <c r="B557" s="9" t="s">
        <v>12</v>
      </c>
      <c r="C557" s="8"/>
      <c r="D557" s="8">
        <f>'Pod gabri 23 45'!F21</f>
        <v>0</v>
      </c>
    </row>
    <row r="558" spans="1:4" x14ac:dyDescent="0.2">
      <c r="A558" s="6"/>
      <c r="B558" s="12" t="s">
        <v>9</v>
      </c>
      <c r="C558" s="11"/>
      <c r="D558" s="11">
        <f>SUM(D556:D557)</f>
        <v>0</v>
      </c>
    </row>
    <row r="559" spans="1:4" x14ac:dyDescent="0.2">
      <c r="A559" s="10"/>
      <c r="B559" s="9"/>
      <c r="C559" s="8"/>
      <c r="D559" s="8"/>
    </row>
    <row r="560" spans="1:4" x14ac:dyDescent="0.2">
      <c r="A560" s="6" t="s">
        <v>8</v>
      </c>
      <c r="B560" s="5" t="s">
        <v>7</v>
      </c>
      <c r="C560" s="4"/>
      <c r="D560" s="4"/>
    </row>
    <row r="561" spans="1:4" x14ac:dyDescent="0.2">
      <c r="A561" s="10" t="s">
        <v>6</v>
      </c>
      <c r="B561" s="9" t="s">
        <v>5</v>
      </c>
      <c r="C561" s="8"/>
      <c r="D561" s="8">
        <f>'Pod gabri 23 45'!F38</f>
        <v>0</v>
      </c>
    </row>
    <row r="562" spans="1:4" x14ac:dyDescent="0.2">
      <c r="A562" s="10" t="s">
        <v>4</v>
      </c>
      <c r="B562" s="9" t="s">
        <v>3</v>
      </c>
      <c r="C562" s="8"/>
      <c r="D562" s="8">
        <f>'Pod gabri 23 45'!F47</f>
        <v>0</v>
      </c>
    </row>
    <row r="563" spans="1:4" x14ac:dyDescent="0.2">
      <c r="A563" s="6"/>
      <c r="B563" s="12" t="s">
        <v>2</v>
      </c>
      <c r="C563" s="11"/>
      <c r="D563" s="11">
        <f>SUM(D561:D562)</f>
        <v>0</v>
      </c>
    </row>
    <row r="564" spans="1:4" x14ac:dyDescent="0.2">
      <c r="A564" s="10"/>
      <c r="B564" s="9"/>
      <c r="C564" s="8"/>
      <c r="D564" s="8"/>
    </row>
    <row r="565" spans="1:4" x14ac:dyDescent="0.2">
      <c r="A565" s="6"/>
      <c r="B565" s="5" t="s">
        <v>1</v>
      </c>
      <c r="C565" s="4"/>
      <c r="D565" s="4">
        <f>D558+D563</f>
        <v>0</v>
      </c>
    </row>
    <row r="566" spans="1:4" x14ac:dyDescent="0.2">
      <c r="A566" s="9"/>
      <c r="B566" s="9"/>
      <c r="C566" s="9"/>
      <c r="D566" s="9"/>
    </row>
    <row r="567" spans="1:4" ht="14.25" x14ac:dyDescent="0.2">
      <c r="A567" s="13" t="s">
        <v>141</v>
      </c>
      <c r="B567" s="13"/>
      <c r="C567" s="13"/>
      <c r="D567" s="13"/>
    </row>
    <row r="568" spans="1:4" x14ac:dyDescent="0.2">
      <c r="A568" s="6" t="s">
        <v>17</v>
      </c>
      <c r="B568" s="5" t="s">
        <v>16</v>
      </c>
      <c r="C568" s="4"/>
      <c r="D568" s="4"/>
    </row>
    <row r="569" spans="1:4" x14ac:dyDescent="0.2">
      <c r="A569" s="10" t="s">
        <v>15</v>
      </c>
      <c r="B569" s="9" t="s">
        <v>14</v>
      </c>
      <c r="C569" s="8"/>
      <c r="D569" s="8">
        <f>'Pod gabri 23 46'!F14</f>
        <v>0</v>
      </c>
    </row>
    <row r="570" spans="1:4" x14ac:dyDescent="0.2">
      <c r="A570" s="10" t="s">
        <v>13</v>
      </c>
      <c r="B570" s="9" t="s">
        <v>12</v>
      </c>
      <c r="C570" s="8"/>
      <c r="D570" s="8">
        <f>'Pod gabri 23 46'!F22</f>
        <v>0</v>
      </c>
    </row>
    <row r="571" spans="1:4" x14ac:dyDescent="0.2">
      <c r="A571" s="10" t="s">
        <v>11</v>
      </c>
      <c r="B571" s="9" t="s">
        <v>10</v>
      </c>
      <c r="C571" s="8"/>
      <c r="D571" s="8">
        <f>'Pod gabri 23 46'!F27</f>
        <v>0</v>
      </c>
    </row>
    <row r="572" spans="1:4" x14ac:dyDescent="0.2">
      <c r="A572" s="6"/>
      <c r="B572" s="12" t="s">
        <v>9</v>
      </c>
      <c r="C572" s="11"/>
      <c r="D572" s="11">
        <f>SUM(D569:D571)</f>
        <v>0</v>
      </c>
    </row>
    <row r="573" spans="1:4" x14ac:dyDescent="0.2">
      <c r="A573" s="10"/>
      <c r="B573" s="9"/>
      <c r="C573" s="8"/>
      <c r="D573" s="8"/>
    </row>
    <row r="574" spans="1:4" x14ac:dyDescent="0.2">
      <c r="A574" s="6" t="s">
        <v>8</v>
      </c>
      <c r="B574" s="5" t="s">
        <v>7</v>
      </c>
      <c r="C574" s="4"/>
      <c r="D574" s="4"/>
    </row>
    <row r="575" spans="1:4" x14ac:dyDescent="0.2">
      <c r="A575" s="10" t="s">
        <v>6</v>
      </c>
      <c r="B575" s="9" t="s">
        <v>5</v>
      </c>
      <c r="C575" s="8"/>
      <c r="D575" s="8">
        <f>'Pod gabri 23 46'!F44</f>
        <v>0</v>
      </c>
    </row>
    <row r="576" spans="1:4" x14ac:dyDescent="0.2">
      <c r="A576" s="10" t="s">
        <v>4</v>
      </c>
      <c r="B576" s="9" t="s">
        <v>3</v>
      </c>
      <c r="C576" s="8"/>
      <c r="D576" s="8">
        <f>'Pod gabri 23 46'!F53</f>
        <v>0</v>
      </c>
    </row>
    <row r="577" spans="1:4" x14ac:dyDescent="0.2">
      <c r="A577" s="6"/>
      <c r="B577" s="12" t="s">
        <v>2</v>
      </c>
      <c r="C577" s="11"/>
      <c r="D577" s="11">
        <f>SUM(D575:D576)</f>
        <v>0</v>
      </c>
    </row>
    <row r="578" spans="1:4" x14ac:dyDescent="0.2">
      <c r="A578" s="10"/>
      <c r="B578" s="9"/>
      <c r="C578" s="8"/>
      <c r="D578" s="8"/>
    </row>
    <row r="579" spans="1:4" x14ac:dyDescent="0.2">
      <c r="A579" s="6"/>
      <c r="B579" s="5" t="s">
        <v>1</v>
      </c>
      <c r="C579" s="4"/>
      <c r="D579" s="4">
        <f>D572+D577</f>
        <v>0</v>
      </c>
    </row>
    <row r="580" spans="1:4" x14ac:dyDescent="0.2">
      <c r="A580" s="9"/>
      <c r="B580" s="9"/>
      <c r="C580" s="9"/>
      <c r="D580" s="9"/>
    </row>
    <row r="581" spans="1:4" ht="14.25" x14ac:dyDescent="0.2">
      <c r="A581" s="13" t="s">
        <v>142</v>
      </c>
      <c r="B581" s="13"/>
      <c r="C581" s="13"/>
      <c r="D581" s="13"/>
    </row>
    <row r="582" spans="1:4" x14ac:dyDescent="0.2">
      <c r="A582" s="6" t="s">
        <v>17</v>
      </c>
      <c r="B582" s="5" t="s">
        <v>16</v>
      </c>
      <c r="C582" s="4"/>
      <c r="D582" s="4"/>
    </row>
    <row r="583" spans="1:4" x14ac:dyDescent="0.2">
      <c r="A583" s="10" t="s">
        <v>15</v>
      </c>
      <c r="B583" s="9" t="s">
        <v>14</v>
      </c>
      <c r="C583" s="8"/>
      <c r="D583" s="8">
        <f>'Pod gabri 23 47'!F14</f>
        <v>0</v>
      </c>
    </row>
    <row r="584" spans="1:4" x14ac:dyDescent="0.2">
      <c r="A584" s="10" t="s">
        <v>13</v>
      </c>
      <c r="B584" s="9" t="s">
        <v>12</v>
      </c>
      <c r="C584" s="8"/>
      <c r="D584" s="8">
        <f>'Pod gabri 23 47'!F22</f>
        <v>0</v>
      </c>
    </row>
    <row r="585" spans="1:4" x14ac:dyDescent="0.2">
      <c r="A585" s="10" t="s">
        <v>11</v>
      </c>
      <c r="B585" s="9" t="s">
        <v>10</v>
      </c>
      <c r="C585" s="8"/>
      <c r="D585" s="8">
        <f>'Pod gabri 23 47'!F31</f>
        <v>0</v>
      </c>
    </row>
    <row r="586" spans="1:4" x14ac:dyDescent="0.2">
      <c r="A586" s="6"/>
      <c r="B586" s="12" t="s">
        <v>9</v>
      </c>
      <c r="C586" s="11"/>
      <c r="D586" s="11">
        <f>SUM(D583:D585)</f>
        <v>0</v>
      </c>
    </row>
    <row r="587" spans="1:4" x14ac:dyDescent="0.2">
      <c r="A587" s="10"/>
      <c r="B587" s="9"/>
      <c r="C587" s="8"/>
      <c r="D587" s="8"/>
    </row>
    <row r="588" spans="1:4" x14ac:dyDescent="0.2">
      <c r="A588" s="6" t="s">
        <v>8</v>
      </c>
      <c r="B588" s="5" t="s">
        <v>7</v>
      </c>
      <c r="C588" s="4"/>
      <c r="D588" s="4"/>
    </row>
    <row r="589" spans="1:4" x14ac:dyDescent="0.2">
      <c r="A589" s="10" t="s">
        <v>6</v>
      </c>
      <c r="B589" s="9" t="s">
        <v>5</v>
      </c>
      <c r="C589" s="8"/>
      <c r="D589" s="8">
        <f>'Pod gabri 23 47'!F48</f>
        <v>0</v>
      </c>
    </row>
    <row r="590" spans="1:4" x14ac:dyDescent="0.2">
      <c r="A590" s="10" t="s">
        <v>4</v>
      </c>
      <c r="B590" s="9" t="s">
        <v>3</v>
      </c>
      <c r="C590" s="8"/>
      <c r="D590" s="8">
        <f>'Pod gabri 23 47'!F57</f>
        <v>0</v>
      </c>
    </row>
    <row r="591" spans="1:4" x14ac:dyDescent="0.2">
      <c r="A591" s="6"/>
      <c r="B591" s="12" t="s">
        <v>2</v>
      </c>
      <c r="C591" s="11"/>
      <c r="D591" s="11">
        <f>SUM(D589:D590)</f>
        <v>0</v>
      </c>
    </row>
    <row r="592" spans="1:4" x14ac:dyDescent="0.2">
      <c r="A592" s="10"/>
      <c r="B592" s="9"/>
      <c r="C592" s="8"/>
      <c r="D592" s="8"/>
    </row>
    <row r="593" spans="1:4" x14ac:dyDescent="0.2">
      <c r="A593" s="6"/>
      <c r="B593" s="5" t="s">
        <v>1</v>
      </c>
      <c r="C593" s="4"/>
      <c r="D593" s="4">
        <f>D586+D591</f>
        <v>0</v>
      </c>
    </row>
    <row r="594" spans="1:4" x14ac:dyDescent="0.2">
      <c r="A594" s="9"/>
      <c r="B594" s="9"/>
      <c r="C594" s="9"/>
      <c r="D594" s="9"/>
    </row>
    <row r="595" spans="1:4" ht="14.25" x14ac:dyDescent="0.2">
      <c r="A595" s="13" t="s">
        <v>143</v>
      </c>
      <c r="B595" s="13"/>
      <c r="C595" s="13"/>
      <c r="D595" s="13"/>
    </row>
    <row r="596" spans="1:4" x14ac:dyDescent="0.2">
      <c r="A596" s="6" t="s">
        <v>17</v>
      </c>
      <c r="B596" s="5" t="s">
        <v>16</v>
      </c>
      <c r="C596" s="4"/>
      <c r="D596" s="4"/>
    </row>
    <row r="597" spans="1:4" x14ac:dyDescent="0.2">
      <c r="A597" s="10" t="s">
        <v>15</v>
      </c>
      <c r="B597" s="9" t="s">
        <v>14</v>
      </c>
      <c r="C597" s="8"/>
      <c r="D597" s="8">
        <f>'Pod gabri 23 48'!F14</f>
        <v>0</v>
      </c>
    </row>
    <row r="598" spans="1:4" x14ac:dyDescent="0.2">
      <c r="A598" s="10" t="s">
        <v>13</v>
      </c>
      <c r="B598" s="9" t="s">
        <v>12</v>
      </c>
      <c r="C598" s="8"/>
      <c r="D598" s="8">
        <f>'Pod gabri 23 48'!F21</f>
        <v>0</v>
      </c>
    </row>
    <row r="599" spans="1:4" x14ac:dyDescent="0.2">
      <c r="A599" s="6"/>
      <c r="B599" s="12" t="s">
        <v>9</v>
      </c>
      <c r="C599" s="11"/>
      <c r="D599" s="11">
        <f>SUM(D597:D598)</f>
        <v>0</v>
      </c>
    </row>
    <row r="600" spans="1:4" x14ac:dyDescent="0.2">
      <c r="A600" s="10"/>
      <c r="B600" s="9"/>
      <c r="C600" s="8"/>
      <c r="D600" s="8"/>
    </row>
    <row r="601" spans="1:4" x14ac:dyDescent="0.2">
      <c r="A601" s="6" t="s">
        <v>8</v>
      </c>
      <c r="B601" s="5" t="s">
        <v>7</v>
      </c>
      <c r="C601" s="4"/>
      <c r="D601" s="4"/>
    </row>
    <row r="602" spans="1:4" x14ac:dyDescent="0.2">
      <c r="A602" s="10" t="s">
        <v>6</v>
      </c>
      <c r="B602" s="9" t="s">
        <v>5</v>
      </c>
      <c r="C602" s="8"/>
      <c r="D602" s="8">
        <f>'Pod gabri 23 48'!F39</f>
        <v>0</v>
      </c>
    </row>
    <row r="603" spans="1:4" x14ac:dyDescent="0.2">
      <c r="A603" s="10" t="s">
        <v>4</v>
      </c>
      <c r="B603" s="9" t="s">
        <v>3</v>
      </c>
      <c r="C603" s="8"/>
      <c r="D603" s="8">
        <f>'Pod gabri 23 48'!F48</f>
        <v>0</v>
      </c>
    </row>
    <row r="604" spans="1:4" x14ac:dyDescent="0.2">
      <c r="A604" s="6"/>
      <c r="B604" s="12" t="s">
        <v>2</v>
      </c>
      <c r="C604" s="11"/>
      <c r="D604" s="11">
        <f>SUM(D602:D603)</f>
        <v>0</v>
      </c>
    </row>
    <row r="605" spans="1:4" x14ac:dyDescent="0.2">
      <c r="A605" s="10"/>
      <c r="B605" s="9"/>
      <c r="C605" s="8"/>
      <c r="D605" s="8"/>
    </row>
    <row r="606" spans="1:4" x14ac:dyDescent="0.2">
      <c r="A606" s="6"/>
      <c r="B606" s="5" t="s">
        <v>1</v>
      </c>
      <c r="C606" s="4"/>
      <c r="D606" s="4">
        <f>D599+D604</f>
        <v>0</v>
      </c>
    </row>
    <row r="607" spans="1:4" x14ac:dyDescent="0.2">
      <c r="A607" s="9"/>
      <c r="B607" s="9"/>
      <c r="C607" s="9"/>
      <c r="D607" s="9"/>
    </row>
    <row r="608" spans="1:4" ht="14.25" x14ac:dyDescent="0.2">
      <c r="A608" s="13" t="s">
        <v>144</v>
      </c>
      <c r="B608" s="13"/>
      <c r="C608" s="13"/>
      <c r="D608" s="13"/>
    </row>
    <row r="609" spans="1:4" x14ac:dyDescent="0.2">
      <c r="A609" s="6" t="s">
        <v>17</v>
      </c>
      <c r="B609" s="5" t="s">
        <v>16</v>
      </c>
      <c r="C609" s="4"/>
      <c r="D609" s="4"/>
    </row>
    <row r="610" spans="1:4" x14ac:dyDescent="0.2">
      <c r="A610" s="10" t="s">
        <v>15</v>
      </c>
      <c r="B610" s="9" t="s">
        <v>14</v>
      </c>
      <c r="C610" s="8"/>
      <c r="D610" s="8">
        <f>'Pod gabri 23 49'!F14</f>
        <v>0</v>
      </c>
    </row>
    <row r="611" spans="1:4" x14ac:dyDescent="0.2">
      <c r="A611" s="10" t="s">
        <v>13</v>
      </c>
      <c r="B611" s="9" t="s">
        <v>12</v>
      </c>
      <c r="C611" s="8"/>
      <c r="D611" s="8">
        <f>'Pod gabri 23 49'!F21</f>
        <v>0</v>
      </c>
    </row>
    <row r="612" spans="1:4" x14ac:dyDescent="0.2">
      <c r="A612" s="6"/>
      <c r="B612" s="12" t="s">
        <v>9</v>
      </c>
      <c r="C612" s="11"/>
      <c r="D612" s="11">
        <f>SUM(D610:D611)</f>
        <v>0</v>
      </c>
    </row>
    <row r="613" spans="1:4" x14ac:dyDescent="0.2">
      <c r="A613" s="10"/>
      <c r="B613" s="9"/>
      <c r="C613" s="8"/>
      <c r="D613" s="8"/>
    </row>
    <row r="614" spans="1:4" x14ac:dyDescent="0.2">
      <c r="A614" s="6" t="s">
        <v>8</v>
      </c>
      <c r="B614" s="5" t="s">
        <v>7</v>
      </c>
      <c r="C614" s="4"/>
      <c r="D614" s="4"/>
    </row>
    <row r="615" spans="1:4" x14ac:dyDescent="0.2">
      <c r="A615" s="10" t="s">
        <v>6</v>
      </c>
      <c r="B615" s="9" t="s">
        <v>5</v>
      </c>
      <c r="C615" s="8"/>
      <c r="D615" s="8">
        <f>'Pod gabri 23 49'!F38</f>
        <v>0</v>
      </c>
    </row>
    <row r="616" spans="1:4" x14ac:dyDescent="0.2">
      <c r="A616" s="10" t="s">
        <v>4</v>
      </c>
      <c r="B616" s="9" t="s">
        <v>3</v>
      </c>
      <c r="C616" s="8"/>
      <c r="D616" s="8">
        <f>'Pod gabri 23 49'!F47</f>
        <v>0</v>
      </c>
    </row>
    <row r="617" spans="1:4" x14ac:dyDescent="0.2">
      <c r="A617" s="6"/>
      <c r="B617" s="12" t="s">
        <v>2</v>
      </c>
      <c r="C617" s="11"/>
      <c r="D617" s="11">
        <f>SUM(D615:D616)</f>
        <v>0</v>
      </c>
    </row>
    <row r="618" spans="1:4" x14ac:dyDescent="0.2">
      <c r="A618" s="10"/>
      <c r="B618" s="9"/>
      <c r="C618" s="8"/>
      <c r="D618" s="8"/>
    </row>
    <row r="619" spans="1:4" x14ac:dyDescent="0.2">
      <c r="A619" s="6"/>
      <c r="B619" s="5" t="s">
        <v>1</v>
      </c>
      <c r="C619" s="4"/>
      <c r="D619" s="4">
        <f>D612+D617</f>
        <v>0</v>
      </c>
    </row>
    <row r="620" spans="1:4" x14ac:dyDescent="0.2">
      <c r="A620" s="9"/>
      <c r="B620" s="9"/>
      <c r="C620" s="9"/>
      <c r="D620" s="9"/>
    </row>
    <row r="621" spans="1:4" ht="14.25" x14ac:dyDescent="0.2">
      <c r="A621" s="13" t="s">
        <v>145</v>
      </c>
      <c r="B621" s="13"/>
      <c r="C621" s="13"/>
      <c r="D621" s="13"/>
    </row>
    <row r="622" spans="1:4" x14ac:dyDescent="0.2">
      <c r="A622" s="6" t="s">
        <v>17</v>
      </c>
      <c r="B622" s="5" t="s">
        <v>16</v>
      </c>
      <c r="C622" s="4"/>
      <c r="D622" s="4"/>
    </row>
    <row r="623" spans="1:4" x14ac:dyDescent="0.2">
      <c r="A623" s="10" t="s">
        <v>15</v>
      </c>
      <c r="B623" s="9" t="s">
        <v>14</v>
      </c>
      <c r="C623" s="8"/>
      <c r="D623" s="8">
        <f>'Pod gabri 23 50'!F14</f>
        <v>0</v>
      </c>
    </row>
    <row r="624" spans="1:4" x14ac:dyDescent="0.2">
      <c r="A624" s="10" t="s">
        <v>13</v>
      </c>
      <c r="B624" s="9" t="s">
        <v>12</v>
      </c>
      <c r="C624" s="8"/>
      <c r="D624" s="8">
        <f>'Pod gabri 23 50'!F22</f>
        <v>0</v>
      </c>
    </row>
    <row r="625" spans="1:4" x14ac:dyDescent="0.2">
      <c r="A625" s="10" t="s">
        <v>11</v>
      </c>
      <c r="B625" s="9" t="s">
        <v>10</v>
      </c>
      <c r="C625" s="8"/>
      <c r="D625" s="8">
        <f>'Pod gabri 23 50'!F31</f>
        <v>0</v>
      </c>
    </row>
    <row r="626" spans="1:4" x14ac:dyDescent="0.2">
      <c r="A626" s="6"/>
      <c r="B626" s="12" t="s">
        <v>9</v>
      </c>
      <c r="C626" s="11"/>
      <c r="D626" s="11">
        <f>SUM(D623:D625)</f>
        <v>0</v>
      </c>
    </row>
    <row r="627" spans="1:4" x14ac:dyDescent="0.2">
      <c r="A627" s="10"/>
      <c r="B627" s="9"/>
      <c r="C627" s="8"/>
      <c r="D627" s="8"/>
    </row>
    <row r="628" spans="1:4" x14ac:dyDescent="0.2">
      <c r="A628" s="6" t="s">
        <v>8</v>
      </c>
      <c r="B628" s="5" t="s">
        <v>7</v>
      </c>
      <c r="C628" s="4"/>
      <c r="D628" s="4"/>
    </row>
    <row r="629" spans="1:4" x14ac:dyDescent="0.2">
      <c r="A629" s="10" t="s">
        <v>6</v>
      </c>
      <c r="B629" s="9" t="s">
        <v>5</v>
      </c>
      <c r="C629" s="8"/>
      <c r="D629" s="8">
        <f>'Pod gabri 23 50'!F48</f>
        <v>0</v>
      </c>
    </row>
    <row r="630" spans="1:4" x14ac:dyDescent="0.2">
      <c r="A630" s="10" t="s">
        <v>4</v>
      </c>
      <c r="B630" s="9" t="s">
        <v>3</v>
      </c>
      <c r="C630" s="8"/>
      <c r="D630" s="8">
        <f>'Pod gabri 23 50'!F57</f>
        <v>0</v>
      </c>
    </row>
    <row r="631" spans="1:4" x14ac:dyDescent="0.2">
      <c r="A631" s="6"/>
      <c r="B631" s="12" t="s">
        <v>2</v>
      </c>
      <c r="C631" s="11"/>
      <c r="D631" s="11">
        <f>SUM(D629:D630)</f>
        <v>0</v>
      </c>
    </row>
    <row r="632" spans="1:4" x14ac:dyDescent="0.2">
      <c r="A632" s="10"/>
      <c r="B632" s="9"/>
      <c r="C632" s="8"/>
      <c r="D632" s="8"/>
    </row>
    <row r="633" spans="1:4" x14ac:dyDescent="0.2">
      <c r="A633" s="6"/>
      <c r="B633" s="5" t="s">
        <v>1</v>
      </c>
      <c r="C633" s="4"/>
      <c r="D633" s="4">
        <f>D626+D631</f>
        <v>0</v>
      </c>
    </row>
    <row r="634" spans="1:4" x14ac:dyDescent="0.2">
      <c r="A634" s="9"/>
      <c r="B634" s="9"/>
      <c r="C634" s="9"/>
      <c r="D634" s="9"/>
    </row>
    <row r="635" spans="1:4" ht="14.25" x14ac:dyDescent="0.2">
      <c r="A635" s="13" t="s">
        <v>146</v>
      </c>
      <c r="B635" s="13"/>
      <c r="C635" s="13"/>
      <c r="D635" s="13"/>
    </row>
    <row r="636" spans="1:4" x14ac:dyDescent="0.2">
      <c r="A636" s="6" t="s">
        <v>17</v>
      </c>
      <c r="B636" s="5" t="s">
        <v>16</v>
      </c>
      <c r="C636" s="4"/>
      <c r="D636" s="4"/>
    </row>
    <row r="637" spans="1:4" x14ac:dyDescent="0.2">
      <c r="A637" s="10" t="s">
        <v>15</v>
      </c>
      <c r="B637" s="9" t="s">
        <v>14</v>
      </c>
      <c r="C637" s="8"/>
      <c r="D637" s="8">
        <f>'Pod gabri 23 51'!F14</f>
        <v>0</v>
      </c>
    </row>
    <row r="638" spans="1:4" x14ac:dyDescent="0.2">
      <c r="A638" s="10" t="s">
        <v>13</v>
      </c>
      <c r="B638" s="9" t="s">
        <v>12</v>
      </c>
      <c r="C638" s="8"/>
      <c r="D638" s="8">
        <f>'Pod gabri 23 51'!F22</f>
        <v>0</v>
      </c>
    </row>
    <row r="639" spans="1:4" x14ac:dyDescent="0.2">
      <c r="A639" s="10" t="s">
        <v>11</v>
      </c>
      <c r="B639" s="9" t="s">
        <v>10</v>
      </c>
      <c r="C639" s="8"/>
      <c r="D639" s="8">
        <f>'Pod gabri 23 51'!F31</f>
        <v>0</v>
      </c>
    </row>
    <row r="640" spans="1:4" x14ac:dyDescent="0.2">
      <c r="A640" s="6"/>
      <c r="B640" s="12" t="s">
        <v>9</v>
      </c>
      <c r="C640" s="11"/>
      <c r="D640" s="11">
        <f>SUM(D637:D639)</f>
        <v>0</v>
      </c>
    </row>
    <row r="641" spans="1:4" x14ac:dyDescent="0.2">
      <c r="A641" s="10"/>
      <c r="B641" s="9"/>
      <c r="C641" s="8"/>
      <c r="D641" s="8"/>
    </row>
    <row r="642" spans="1:4" x14ac:dyDescent="0.2">
      <c r="A642" s="6" t="s">
        <v>8</v>
      </c>
      <c r="B642" s="5" t="s">
        <v>7</v>
      </c>
      <c r="C642" s="4"/>
      <c r="D642" s="4"/>
    </row>
    <row r="643" spans="1:4" x14ac:dyDescent="0.2">
      <c r="A643" s="10" t="s">
        <v>6</v>
      </c>
      <c r="B643" s="9" t="s">
        <v>5</v>
      </c>
      <c r="C643" s="8"/>
      <c r="D643" s="8">
        <f>'Pod gabri 23 51'!F48</f>
        <v>0</v>
      </c>
    </row>
    <row r="644" spans="1:4" x14ac:dyDescent="0.2">
      <c r="A644" s="10" t="s">
        <v>4</v>
      </c>
      <c r="B644" s="9" t="s">
        <v>3</v>
      </c>
      <c r="C644" s="8"/>
      <c r="D644" s="8">
        <f>'Pod gabri 23 51'!F57</f>
        <v>0</v>
      </c>
    </row>
    <row r="645" spans="1:4" x14ac:dyDescent="0.2">
      <c r="A645" s="6"/>
      <c r="B645" s="12" t="s">
        <v>2</v>
      </c>
      <c r="C645" s="11"/>
      <c r="D645" s="11">
        <f>SUM(D643:D644)</f>
        <v>0</v>
      </c>
    </row>
    <row r="646" spans="1:4" x14ac:dyDescent="0.2">
      <c r="A646" s="10"/>
      <c r="B646" s="9"/>
      <c r="C646" s="8"/>
      <c r="D646" s="8"/>
    </row>
    <row r="647" spans="1:4" x14ac:dyDescent="0.2">
      <c r="A647" s="6"/>
      <c r="B647" s="5" t="s">
        <v>1</v>
      </c>
      <c r="C647" s="4"/>
      <c r="D647" s="4">
        <f>D640+D645</f>
        <v>0</v>
      </c>
    </row>
    <row r="648" spans="1:4" x14ac:dyDescent="0.2">
      <c r="A648" s="9"/>
      <c r="B648" s="9"/>
      <c r="C648" s="9"/>
      <c r="D648" s="9"/>
    </row>
    <row r="649" spans="1:4" ht="14.25" x14ac:dyDescent="0.2">
      <c r="A649" s="13" t="s">
        <v>147</v>
      </c>
      <c r="B649" s="13"/>
      <c r="C649" s="13"/>
      <c r="D649" s="13"/>
    </row>
    <row r="650" spans="1:4" x14ac:dyDescent="0.2">
      <c r="A650" s="6" t="s">
        <v>17</v>
      </c>
      <c r="B650" s="5" t="s">
        <v>16</v>
      </c>
      <c r="C650" s="4"/>
      <c r="D650" s="4"/>
    </row>
    <row r="651" spans="1:4" x14ac:dyDescent="0.2">
      <c r="A651" s="10" t="s">
        <v>15</v>
      </c>
      <c r="B651" s="9" t="s">
        <v>14</v>
      </c>
      <c r="C651" s="8"/>
      <c r="D651" s="8">
        <f>'Pod gabri 23 52'!F14</f>
        <v>0</v>
      </c>
    </row>
    <row r="652" spans="1:4" x14ac:dyDescent="0.2">
      <c r="A652" s="10" t="s">
        <v>13</v>
      </c>
      <c r="B652" s="9" t="s">
        <v>12</v>
      </c>
      <c r="C652" s="8"/>
      <c r="D652" s="8">
        <f>'Pod gabri 23 52'!F21</f>
        <v>0</v>
      </c>
    </row>
    <row r="653" spans="1:4" x14ac:dyDescent="0.2">
      <c r="A653" s="6"/>
      <c r="B653" s="12" t="s">
        <v>9</v>
      </c>
      <c r="C653" s="11"/>
      <c r="D653" s="11">
        <f>SUM(D651:D652)</f>
        <v>0</v>
      </c>
    </row>
    <row r="654" spans="1:4" x14ac:dyDescent="0.2">
      <c r="A654" s="10"/>
      <c r="B654" s="9"/>
      <c r="C654" s="8"/>
      <c r="D654" s="8"/>
    </row>
    <row r="655" spans="1:4" x14ac:dyDescent="0.2">
      <c r="A655" s="6" t="s">
        <v>8</v>
      </c>
      <c r="B655" s="5" t="s">
        <v>7</v>
      </c>
      <c r="C655" s="4"/>
      <c r="D655" s="4"/>
    </row>
    <row r="656" spans="1:4" x14ac:dyDescent="0.2">
      <c r="A656" s="10" t="s">
        <v>6</v>
      </c>
      <c r="B656" s="9" t="s">
        <v>5</v>
      </c>
      <c r="C656" s="8"/>
      <c r="D656" s="8">
        <f>'Pod gabri 23 52'!F38</f>
        <v>0</v>
      </c>
    </row>
    <row r="657" spans="1:4" x14ac:dyDescent="0.2">
      <c r="A657" s="10" t="s">
        <v>4</v>
      </c>
      <c r="B657" s="9" t="s">
        <v>3</v>
      </c>
      <c r="C657" s="8"/>
      <c r="D657" s="8">
        <f>'Pod gabri 23 52'!F47</f>
        <v>0</v>
      </c>
    </row>
    <row r="658" spans="1:4" x14ac:dyDescent="0.2">
      <c r="A658" s="6"/>
      <c r="B658" s="12" t="s">
        <v>2</v>
      </c>
      <c r="C658" s="11"/>
      <c r="D658" s="11">
        <f>SUM(D656:D657)</f>
        <v>0</v>
      </c>
    </row>
    <row r="659" spans="1:4" x14ac:dyDescent="0.2">
      <c r="A659" s="10"/>
      <c r="B659" s="9"/>
      <c r="C659" s="8"/>
      <c r="D659" s="8"/>
    </row>
    <row r="660" spans="1:4" x14ac:dyDescent="0.2">
      <c r="A660" s="6"/>
      <c r="B660" s="5" t="s">
        <v>1</v>
      </c>
      <c r="C660" s="4"/>
      <c r="D660" s="4">
        <f>D653+D658</f>
        <v>0</v>
      </c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153"/>
      <c r="B663" s="154" t="s">
        <v>261</v>
      </c>
      <c r="C663" s="155"/>
      <c r="D663" s="155">
        <f>D33+D46+D59+D73+D100+D113+D126+D139+D153+D166+D179+D192+D205+D218+D231+D86+D244+D257+D271+D285+D298+D311+D324+D338+D351+D364+D377+D390+D403+D416+D430+D444+D457+D471+D485+D498+D511+D525+D539+D552+D565+D579+D593+D606+D619+D633+D647+D660</f>
        <v>0</v>
      </c>
    </row>
    <row r="664" spans="1:4" s="3" customFormat="1" x14ac:dyDescent="0.2">
      <c r="A664" s="6"/>
      <c r="B664" s="5"/>
      <c r="C664" s="4"/>
      <c r="D664" s="4"/>
    </row>
    <row r="665" spans="1:4" s="3" customFormat="1" x14ac:dyDescent="0.2">
      <c r="A665" s="6"/>
      <c r="B665" s="5"/>
      <c r="C665" s="4"/>
      <c r="D665" s="4"/>
    </row>
    <row r="666" spans="1:4" s="3" customFormat="1" x14ac:dyDescent="0.2">
      <c r="A666" s="6"/>
      <c r="B666" s="5"/>
      <c r="C666" s="4"/>
      <c r="D666" s="4"/>
    </row>
    <row r="667" spans="1:4" s="3" customFormat="1" x14ac:dyDescent="0.2">
      <c r="A667" s="6"/>
      <c r="B667" s="5"/>
      <c r="C667" s="4"/>
      <c r="D667" s="4"/>
    </row>
    <row r="668" spans="1:4" s="3" customFormat="1" x14ac:dyDescent="0.2">
      <c r="A668" s="6"/>
      <c r="B668" s="5"/>
      <c r="C668" s="4"/>
      <c r="D668" s="4"/>
    </row>
    <row r="669" spans="1:4" s="3" customFormat="1" x14ac:dyDescent="0.2">
      <c r="A669" s="6"/>
      <c r="B669" s="5"/>
      <c r="C669" s="4"/>
      <c r="D669" s="4"/>
    </row>
    <row r="670" spans="1:4" s="3" customFormat="1" x14ac:dyDescent="0.2">
      <c r="A670" s="6"/>
      <c r="B670" s="5"/>
      <c r="C670" s="4"/>
      <c r="D670" s="4"/>
    </row>
    <row r="671" spans="1:4" s="3" customFormat="1" x14ac:dyDescent="0.2">
      <c r="A671" s="6"/>
      <c r="B671" s="5"/>
      <c r="C671" s="4"/>
      <c r="D671" s="4"/>
    </row>
    <row r="672" spans="1:4" s="3" customFormat="1" x14ac:dyDescent="0.2">
      <c r="A672" s="6"/>
      <c r="B672" s="5"/>
      <c r="C672" s="4"/>
      <c r="D672" s="4"/>
    </row>
    <row r="673" spans="1:4" s="3" customFormat="1" x14ac:dyDescent="0.2">
      <c r="A673" s="6"/>
      <c r="B673" s="5"/>
      <c r="C673" s="4"/>
      <c r="D673" s="4"/>
    </row>
    <row r="674" spans="1:4" s="3" customFormat="1" x14ac:dyDescent="0.2">
      <c r="A674" s="6"/>
      <c r="B674" s="5"/>
      <c r="C674" s="4"/>
      <c r="D674" s="4"/>
    </row>
    <row r="675" spans="1:4" s="3" customFormat="1" x14ac:dyDescent="0.2">
      <c r="A675" s="6"/>
      <c r="B675" s="5"/>
      <c r="C675" s="4"/>
      <c r="D675" s="4"/>
    </row>
    <row r="676" spans="1:4" s="3" customFormat="1" x14ac:dyDescent="0.2">
      <c r="A676" s="6"/>
      <c r="B676" s="5"/>
      <c r="C676" s="4"/>
      <c r="D676" s="4"/>
    </row>
    <row r="677" spans="1:4" s="3" customFormat="1" x14ac:dyDescent="0.2">
      <c r="A677" s="6"/>
      <c r="B677" s="5"/>
      <c r="C677" s="4"/>
      <c r="D677" s="4"/>
    </row>
    <row r="678" spans="1:4" s="3" customFormat="1" x14ac:dyDescent="0.2">
      <c r="A678" s="6"/>
      <c r="B678" s="5"/>
      <c r="C678" s="4"/>
      <c r="D678" s="4"/>
    </row>
    <row r="679" spans="1:4" s="3" customFormat="1" x14ac:dyDescent="0.2">
      <c r="A679" s="6"/>
      <c r="B679" s="5"/>
      <c r="C679" s="4"/>
      <c r="D679" s="4"/>
    </row>
    <row r="680" spans="1:4" s="3" customFormat="1" x14ac:dyDescent="0.2">
      <c r="A680" s="6"/>
      <c r="B680" s="5"/>
      <c r="C680" s="4"/>
      <c r="D680" s="4"/>
    </row>
    <row r="681" spans="1:4" s="3" customFormat="1" x14ac:dyDescent="0.2">
      <c r="A681" s="6"/>
      <c r="B681" s="5"/>
      <c r="C681" s="4"/>
      <c r="D681" s="4"/>
    </row>
    <row r="682" spans="1:4" s="3" customFormat="1" x14ac:dyDescent="0.2">
      <c r="A682" s="6"/>
      <c r="B682" s="5"/>
      <c r="C682" s="4"/>
      <c r="D682" s="4"/>
    </row>
    <row r="683" spans="1:4" s="3" customFormat="1" x14ac:dyDescent="0.2">
      <c r="A683" s="6"/>
      <c r="B683" s="5"/>
      <c r="C683" s="4"/>
      <c r="D683" s="4"/>
    </row>
    <row r="684" spans="1:4" s="3" customFormat="1" x14ac:dyDescent="0.2">
      <c r="A684" s="6"/>
      <c r="B684" s="5"/>
      <c r="C684" s="4"/>
      <c r="D684" s="4"/>
    </row>
    <row r="685" spans="1:4" s="3" customFormat="1" x14ac:dyDescent="0.2">
      <c r="A685" s="6"/>
      <c r="B685" s="5"/>
      <c r="C685" s="4"/>
      <c r="D685" s="4"/>
    </row>
    <row r="686" spans="1:4" s="3" customFormat="1" x14ac:dyDescent="0.2">
      <c r="A686" s="6"/>
      <c r="B686" s="5"/>
      <c r="C686" s="4"/>
      <c r="D686" s="4"/>
    </row>
    <row r="687" spans="1:4" s="3" customFormat="1" x14ac:dyDescent="0.2">
      <c r="A687" s="6"/>
      <c r="B687" s="5"/>
      <c r="C687" s="4"/>
      <c r="D687" s="4"/>
    </row>
    <row r="688" spans="1:4" s="3" customFormat="1" x14ac:dyDescent="0.2">
      <c r="A688" s="6"/>
      <c r="B688" s="5"/>
      <c r="C688" s="4"/>
      <c r="D688" s="4"/>
    </row>
    <row r="689" spans="1:4" s="3" customFormat="1" x14ac:dyDescent="0.2">
      <c r="A689" s="6"/>
      <c r="B689" s="5"/>
      <c r="C689" s="4"/>
      <c r="D689" s="4"/>
    </row>
    <row r="690" spans="1:4" s="3" customFormat="1" x14ac:dyDescent="0.2">
      <c r="A690" s="6"/>
      <c r="B690" s="5"/>
      <c r="C690" s="4"/>
      <c r="D690" s="4"/>
    </row>
    <row r="691" spans="1:4" s="3" customFormat="1" x14ac:dyDescent="0.2">
      <c r="A691" s="6"/>
      <c r="B691" s="5"/>
      <c r="C691" s="4"/>
      <c r="D691" s="4"/>
    </row>
    <row r="692" spans="1:4" s="3" customFormat="1" x14ac:dyDescent="0.2">
      <c r="A692" s="6"/>
      <c r="B692" s="5"/>
      <c r="C692" s="4"/>
      <c r="D692" s="4"/>
    </row>
    <row r="693" spans="1:4" s="3" customFormat="1" x14ac:dyDescent="0.2">
      <c r="A693" s="6"/>
      <c r="B693" s="5"/>
      <c r="C693" s="4"/>
      <c r="D693" s="4"/>
    </row>
    <row r="694" spans="1:4" s="3" customFormat="1" x14ac:dyDescent="0.2">
      <c r="A694" s="6"/>
      <c r="B694" s="5"/>
      <c r="C694" s="4"/>
      <c r="D694" s="4"/>
    </row>
  </sheetData>
  <pageMargins left="0.70866141732283472" right="0.70866141732283472" top="0.74803149606299213" bottom="0.74803149606299213" header="0.31496062992125984" footer="0.31496062992125984"/>
  <pageSetup paperSize="9" scale="73" fitToHeight="10" orientation="portrait" r:id="rId1"/>
  <headerFooter>
    <oddFooter>&amp;L&amp;"Verdana,Poševno"&amp;9&amp;K02-049&amp;A&amp;R&amp;"Verdana,Navadno"&amp;P / &amp;N</oddFooter>
  </headerFooter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79CA-386A-4064-9F8D-07452081ACDA}">
  <dimension ref="A1:F45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28.25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9.25" customHeight="1" x14ac:dyDescent="0.2">
      <c r="A19" s="69" t="s">
        <v>53</v>
      </c>
      <c r="B19" s="70" t="s">
        <v>297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66.25" customHeight="1" x14ac:dyDescent="0.2">
      <c r="A30" s="69" t="s">
        <v>50</v>
      </c>
      <c r="B30" s="82" t="s">
        <v>87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1</v>
      </c>
      <c r="E31" s="84"/>
      <c r="F31" s="79">
        <f>ROUND(D31*E31,2)</f>
        <v>0</v>
      </c>
    </row>
    <row r="32" spans="1:6" ht="192" customHeight="1" x14ac:dyDescent="0.2">
      <c r="A32" s="62" t="s">
        <v>49</v>
      </c>
      <c r="B32" s="63" t="s">
        <v>48</v>
      </c>
      <c r="C32" s="64" t="s">
        <v>40</v>
      </c>
      <c r="D32" s="81">
        <v>1</v>
      </c>
      <c r="E32" s="85"/>
      <c r="F32" s="65">
        <f>ROUND(D32*E32,2)</f>
        <v>0</v>
      </c>
    </row>
    <row r="33" spans="1:6" s="91" customFormat="1" ht="190.5" customHeight="1" x14ac:dyDescent="0.2">
      <c r="A33" s="86" t="s">
        <v>46</v>
      </c>
      <c r="B33" s="87" t="s">
        <v>98</v>
      </c>
      <c r="C33" s="88"/>
      <c r="D33" s="89"/>
      <c r="E33" s="89"/>
      <c r="F33" s="90"/>
    </row>
    <row r="34" spans="1:6" ht="170.25" customHeight="1" x14ac:dyDescent="0.2">
      <c r="A34" s="76"/>
      <c r="B34" s="77" t="s">
        <v>75</v>
      </c>
      <c r="C34" s="78" t="s">
        <v>40</v>
      </c>
      <c r="D34" s="83">
        <v>1</v>
      </c>
      <c r="E34" s="84"/>
      <c r="F34" s="79">
        <f>ROUND(D34*E34,2)</f>
        <v>0</v>
      </c>
    </row>
    <row r="35" spans="1:6" ht="108" customHeight="1" x14ac:dyDescent="0.2">
      <c r="A35" s="57" t="s">
        <v>45</v>
      </c>
      <c r="B35" s="68" t="s">
        <v>81</v>
      </c>
      <c r="C35" s="61" t="s">
        <v>40</v>
      </c>
      <c r="D35" s="59">
        <v>1</v>
      </c>
      <c r="E35" s="80"/>
      <c r="F35" s="79">
        <f>ROUND(D35*E35,2)</f>
        <v>0</v>
      </c>
    </row>
    <row r="36" spans="1:6" s="39" customFormat="1" ht="15" thickBot="1" x14ac:dyDescent="0.25">
      <c r="A36" s="35"/>
      <c r="B36" s="34" t="s">
        <v>39</v>
      </c>
      <c r="C36" s="33"/>
      <c r="D36" s="33"/>
      <c r="E36" s="33"/>
      <c r="F36" s="33">
        <f>SUM(F30:F35)</f>
        <v>0</v>
      </c>
    </row>
    <row r="37" spans="1:6" s="39" customFormat="1" ht="15" thickTop="1" x14ac:dyDescent="0.2">
      <c r="A37" s="38"/>
      <c r="B37" s="37"/>
    </row>
    <row r="38" spans="1:6" s="39" customFormat="1" x14ac:dyDescent="0.2">
      <c r="A38" s="38"/>
      <c r="B38" s="37"/>
      <c r="C38" s="37"/>
      <c r="D38" s="41"/>
      <c r="E38" s="40"/>
    </row>
    <row r="39" spans="1:6" s="39" customFormat="1" x14ac:dyDescent="0.2">
      <c r="A39" s="38" t="s">
        <v>4</v>
      </c>
      <c r="B39" s="37" t="s">
        <v>3</v>
      </c>
      <c r="C39" s="36"/>
      <c r="D39" s="36"/>
      <c r="E39" s="36"/>
      <c r="F39" s="36"/>
    </row>
    <row r="40" spans="1:6" x14ac:dyDescent="0.2">
      <c r="B40" s="68"/>
      <c r="C40" s="61"/>
      <c r="F40" s="60"/>
    </row>
    <row r="41" spans="1:6" ht="195.75" customHeight="1" x14ac:dyDescent="0.2">
      <c r="A41" s="69" t="s">
        <v>53</v>
      </c>
      <c r="B41" s="82" t="s">
        <v>76</v>
      </c>
      <c r="C41" s="71"/>
      <c r="D41" s="72"/>
      <c r="E41" s="72"/>
      <c r="F41" s="73"/>
    </row>
    <row r="42" spans="1:6" ht="15.75" x14ac:dyDescent="0.2">
      <c r="B42" s="68" t="s">
        <v>36</v>
      </c>
      <c r="C42" s="61" t="s">
        <v>35</v>
      </c>
      <c r="D42" s="59">
        <v>5.44</v>
      </c>
      <c r="E42" s="80"/>
      <c r="F42" s="60">
        <f>ROUND(D42*E42,2)</f>
        <v>0</v>
      </c>
    </row>
    <row r="43" spans="1:6" ht="15.75" x14ac:dyDescent="0.2">
      <c r="B43" s="68" t="s">
        <v>82</v>
      </c>
      <c r="C43" s="61" t="s">
        <v>35</v>
      </c>
      <c r="D43" s="59">
        <v>9.75</v>
      </c>
      <c r="E43" s="80"/>
      <c r="F43" s="60">
        <f>ROUND(D43*E43,2)</f>
        <v>0</v>
      </c>
    </row>
    <row r="44" spans="1:6" s="39" customFormat="1" ht="15" thickBot="1" x14ac:dyDescent="0.25">
      <c r="A44" s="35"/>
      <c r="B44" s="34" t="s">
        <v>34</v>
      </c>
      <c r="C44" s="33"/>
      <c r="D44" s="33"/>
      <c r="E44" s="33"/>
      <c r="F44" s="33">
        <f>SUM(F42:F43)</f>
        <v>0</v>
      </c>
    </row>
    <row r="45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D45E-162F-42B4-9392-658BFAA3DF18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28.25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8.5" customHeight="1" x14ac:dyDescent="0.2">
      <c r="A19" s="69" t="s">
        <v>53</v>
      </c>
      <c r="B19" s="70" t="s">
        <v>297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4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47.5" customHeight="1" x14ac:dyDescent="0.2">
      <c r="A29" s="69" t="s">
        <v>50</v>
      </c>
      <c r="B29" s="82" t="s">
        <v>77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1</v>
      </c>
      <c r="E30" s="84"/>
      <c r="F30" s="79">
        <f>ROUND(D30*E30,2)</f>
        <v>0</v>
      </c>
    </row>
    <row r="31" spans="1:6" ht="191.25" customHeight="1" x14ac:dyDescent="0.2">
      <c r="A31" s="62" t="s">
        <v>49</v>
      </c>
      <c r="B31" s="63" t="s">
        <v>91</v>
      </c>
      <c r="C31" s="64" t="s">
        <v>40</v>
      </c>
      <c r="D31" s="81">
        <v>1</v>
      </c>
      <c r="E31" s="85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87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1</v>
      </c>
      <c r="E33" s="84"/>
      <c r="F33" s="79">
        <f>ROUND(D33*E33,2)</f>
        <v>0</v>
      </c>
    </row>
    <row r="34" spans="1:6" ht="192" customHeight="1" x14ac:dyDescent="0.2">
      <c r="A34" s="62" t="s">
        <v>45</v>
      </c>
      <c r="B34" s="63" t="s">
        <v>90</v>
      </c>
      <c r="C34" s="64" t="s">
        <v>40</v>
      </c>
      <c r="D34" s="81">
        <v>1</v>
      </c>
      <c r="E34" s="85"/>
      <c r="F34" s="65">
        <f>ROUND(D34*E34,2)</f>
        <v>0</v>
      </c>
    </row>
    <row r="35" spans="1:6" s="91" customFormat="1" ht="163.5" customHeight="1" x14ac:dyDescent="0.2">
      <c r="A35" s="86" t="s">
        <v>43</v>
      </c>
      <c r="B35" s="87" t="s">
        <v>97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2</v>
      </c>
      <c r="E36" s="84"/>
      <c r="F36" s="79">
        <f>ROUND(D36*E36,2)</f>
        <v>0</v>
      </c>
    </row>
    <row r="37" spans="1:6" ht="108" customHeight="1" x14ac:dyDescent="0.2">
      <c r="A37" s="57" t="s">
        <v>42</v>
      </c>
      <c r="B37" s="68" t="s">
        <v>95</v>
      </c>
      <c r="C37" s="61" t="s">
        <v>40</v>
      </c>
      <c r="D37" s="59">
        <v>2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SUM(F30:F37)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4.66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5.44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10.5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D2B1-B972-40F4-A971-F4A711E9D745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7.2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5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165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78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47.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4.7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55.75" customHeight="1" x14ac:dyDescent="0.2">
      <c r="A42" s="69" t="s">
        <v>46</v>
      </c>
      <c r="B42" s="82" t="s">
        <v>162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204.75" customHeight="1" x14ac:dyDescent="0.2">
      <c r="A45" s="86" t="s">
        <v>43</v>
      </c>
      <c r="B45" s="87" t="s">
        <v>170</v>
      </c>
      <c r="C45" s="88"/>
      <c r="D45" s="89"/>
      <c r="E45" s="89"/>
      <c r="F45" s="90"/>
    </row>
    <row r="46" spans="1:6" ht="241.5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A456C-24A8-49D6-BBA9-4CD7163BA63B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6.2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5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86.75" customHeight="1" x14ac:dyDescent="0.2">
      <c r="A19" s="69" t="s">
        <v>53</v>
      </c>
      <c r="B19" s="70" t="s">
        <v>179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70.7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4.7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63.25" customHeight="1" x14ac:dyDescent="0.2">
      <c r="A42" s="69" t="s">
        <v>46</v>
      </c>
      <c r="B42" s="82" t="s">
        <v>162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200.25" customHeight="1" x14ac:dyDescent="0.2">
      <c r="A45" s="86" t="s">
        <v>43</v>
      </c>
      <c r="B45" s="87" t="s">
        <v>170</v>
      </c>
      <c r="C45" s="88"/>
      <c r="D45" s="89"/>
      <c r="E45" s="89"/>
      <c r="F45" s="90"/>
    </row>
    <row r="46" spans="1:6" ht="241.5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5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BF33-F489-48A5-A343-410356BF0709}">
  <dimension ref="A1:F45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0.2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1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4.75" customHeight="1" x14ac:dyDescent="0.2">
      <c r="A19" s="69" t="s">
        <v>53</v>
      </c>
      <c r="B19" s="70" t="s">
        <v>180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66.25" customHeight="1" x14ac:dyDescent="0.2">
      <c r="A30" s="69" t="s">
        <v>50</v>
      </c>
      <c r="B30" s="82" t="s">
        <v>157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1</v>
      </c>
      <c r="E31" s="84"/>
      <c r="F31" s="79">
        <f>ROUND(D31*E31,2)</f>
        <v>0</v>
      </c>
    </row>
    <row r="32" spans="1:6" ht="192" customHeight="1" x14ac:dyDescent="0.2">
      <c r="A32" s="62" t="s">
        <v>49</v>
      </c>
      <c r="B32" s="63" t="s">
        <v>181</v>
      </c>
      <c r="C32" s="64" t="s">
        <v>40</v>
      </c>
      <c r="D32" s="81">
        <v>1</v>
      </c>
      <c r="E32" s="85"/>
      <c r="F32" s="65">
        <f>ROUND(D32*E32,2)</f>
        <v>0</v>
      </c>
    </row>
    <row r="33" spans="1:6" s="91" customFormat="1" ht="210" customHeight="1" x14ac:dyDescent="0.2">
      <c r="A33" s="86" t="s">
        <v>46</v>
      </c>
      <c r="B33" s="87" t="s">
        <v>159</v>
      </c>
      <c r="C33" s="88"/>
      <c r="D33" s="89"/>
      <c r="E33" s="89"/>
      <c r="F33" s="90"/>
    </row>
    <row r="34" spans="1:6" ht="170.25" customHeight="1" x14ac:dyDescent="0.2">
      <c r="A34" s="76"/>
      <c r="B34" s="77" t="s">
        <v>75</v>
      </c>
      <c r="C34" s="78" t="s">
        <v>40</v>
      </c>
      <c r="D34" s="83">
        <v>1</v>
      </c>
      <c r="E34" s="84"/>
      <c r="F34" s="79">
        <f>ROUND(D34*E34,2)</f>
        <v>0</v>
      </c>
    </row>
    <row r="35" spans="1:6" ht="108" customHeight="1" x14ac:dyDescent="0.2">
      <c r="A35" s="57" t="s">
        <v>45</v>
      </c>
      <c r="B35" s="68" t="s">
        <v>81</v>
      </c>
      <c r="C35" s="61" t="s">
        <v>40</v>
      </c>
      <c r="D35" s="59">
        <v>1</v>
      </c>
      <c r="E35" s="80"/>
      <c r="F35" s="79">
        <f>ROUND(D35*E35,2)</f>
        <v>0</v>
      </c>
    </row>
    <row r="36" spans="1:6" s="39" customFormat="1" ht="15" thickBot="1" x14ac:dyDescent="0.25">
      <c r="A36" s="35"/>
      <c r="B36" s="34" t="s">
        <v>39</v>
      </c>
      <c r="C36" s="33"/>
      <c r="D36" s="33"/>
      <c r="E36" s="33"/>
      <c r="F36" s="33">
        <f>SUM(F30:F35)</f>
        <v>0</v>
      </c>
    </row>
    <row r="37" spans="1:6" s="39" customFormat="1" ht="15" thickTop="1" x14ac:dyDescent="0.2">
      <c r="A37" s="38"/>
      <c r="B37" s="37"/>
    </row>
    <row r="38" spans="1:6" s="39" customFormat="1" x14ac:dyDescent="0.2">
      <c r="A38" s="38"/>
      <c r="B38" s="37"/>
      <c r="C38" s="37"/>
      <c r="D38" s="41"/>
      <c r="E38" s="40"/>
    </row>
    <row r="39" spans="1:6" s="39" customFormat="1" x14ac:dyDescent="0.2">
      <c r="A39" s="38" t="s">
        <v>4</v>
      </c>
      <c r="B39" s="37" t="s">
        <v>3</v>
      </c>
      <c r="C39" s="36"/>
      <c r="D39" s="36"/>
      <c r="E39" s="36"/>
      <c r="F39" s="36"/>
    </row>
    <row r="40" spans="1:6" x14ac:dyDescent="0.2">
      <c r="B40" s="68"/>
      <c r="C40" s="61"/>
      <c r="F40" s="60"/>
    </row>
    <row r="41" spans="1:6" ht="195.75" customHeight="1" x14ac:dyDescent="0.2">
      <c r="A41" s="69" t="s">
        <v>53</v>
      </c>
      <c r="B41" s="82" t="s">
        <v>76</v>
      </c>
      <c r="C41" s="71"/>
      <c r="D41" s="72"/>
      <c r="E41" s="72"/>
      <c r="F41" s="73"/>
    </row>
    <row r="42" spans="1:6" ht="15.75" x14ac:dyDescent="0.2">
      <c r="B42" s="68" t="s">
        <v>36</v>
      </c>
      <c r="C42" s="61" t="s">
        <v>35</v>
      </c>
      <c r="D42" s="59">
        <v>5.44</v>
      </c>
      <c r="E42" s="80"/>
      <c r="F42" s="60">
        <f>ROUND(D42*E42,2)</f>
        <v>0</v>
      </c>
    </row>
    <row r="43" spans="1:6" ht="15.75" x14ac:dyDescent="0.2">
      <c r="B43" s="68" t="s">
        <v>82</v>
      </c>
      <c r="C43" s="61" t="s">
        <v>35</v>
      </c>
      <c r="D43" s="59">
        <v>9.75</v>
      </c>
      <c r="E43" s="80"/>
      <c r="F43" s="60">
        <f>ROUND(D43*E43,2)</f>
        <v>0</v>
      </c>
    </row>
    <row r="44" spans="1:6" s="39" customFormat="1" ht="15" thickBot="1" x14ac:dyDescent="0.25">
      <c r="A44" s="35"/>
      <c r="B44" s="34" t="s">
        <v>34</v>
      </c>
      <c r="C44" s="33"/>
      <c r="D44" s="33"/>
      <c r="E44" s="33"/>
      <c r="F44" s="33">
        <f>SUM(F42:F43)</f>
        <v>0</v>
      </c>
    </row>
    <row r="45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E80E-34C1-470F-9989-1BBAAB5F6EF6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8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7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80.7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4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61" customHeight="1" x14ac:dyDescent="0.2">
      <c r="A29" s="69" t="s">
        <v>50</v>
      </c>
      <c r="B29" s="82" t="s">
        <v>166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1</v>
      </c>
      <c r="E30" s="84"/>
      <c r="F30" s="79">
        <f>ROUND(D30*E30,2)</f>
        <v>0</v>
      </c>
    </row>
    <row r="31" spans="1:6" ht="191.25" customHeight="1" x14ac:dyDescent="0.2">
      <c r="A31" s="62" t="s">
        <v>49</v>
      </c>
      <c r="B31" s="63" t="s">
        <v>172</v>
      </c>
      <c r="C31" s="64" t="s">
        <v>40</v>
      </c>
      <c r="D31" s="81">
        <v>1</v>
      </c>
      <c r="E31" s="85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157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1</v>
      </c>
      <c r="E33" s="84"/>
      <c r="F33" s="79">
        <f>ROUND(D33*E33,2)</f>
        <v>0</v>
      </c>
    </row>
    <row r="34" spans="1:6" ht="192" customHeight="1" x14ac:dyDescent="0.2">
      <c r="A34" s="62" t="s">
        <v>45</v>
      </c>
      <c r="B34" s="63" t="s">
        <v>182</v>
      </c>
      <c r="C34" s="64" t="s">
        <v>40</v>
      </c>
      <c r="D34" s="81">
        <v>1</v>
      </c>
      <c r="E34" s="85"/>
      <c r="F34" s="65">
        <f>ROUND(D34*E34,2)</f>
        <v>0</v>
      </c>
    </row>
    <row r="35" spans="1:6" s="91" customFormat="1" ht="183" customHeight="1" x14ac:dyDescent="0.2">
      <c r="A35" s="86" t="s">
        <v>43</v>
      </c>
      <c r="B35" s="87" t="s">
        <v>169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2</v>
      </c>
      <c r="E36" s="84"/>
      <c r="F36" s="79">
        <f>ROUND(D36*E36,2)</f>
        <v>0</v>
      </c>
    </row>
    <row r="37" spans="1:6" ht="108" customHeight="1" x14ac:dyDescent="0.2">
      <c r="A37" s="57" t="s">
        <v>42</v>
      </c>
      <c r="B37" s="68" t="s">
        <v>95</v>
      </c>
      <c r="C37" s="61" t="s">
        <v>40</v>
      </c>
      <c r="D37" s="59">
        <v>2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SUM(F30:F37)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4.66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5.44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10.5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ED377-7E15-4925-B7B3-23CD7B37243F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1.7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6.2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165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64.7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4.7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67.75" customHeight="1" x14ac:dyDescent="0.2">
      <c r="A42" s="69" t="s">
        <v>46</v>
      </c>
      <c r="B42" s="82" t="s">
        <v>162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207" customHeight="1" x14ac:dyDescent="0.2">
      <c r="A45" s="86" t="s">
        <v>43</v>
      </c>
      <c r="B45" s="87" t="s">
        <v>170</v>
      </c>
      <c r="C45" s="88"/>
      <c r="D45" s="89"/>
      <c r="E45" s="89"/>
      <c r="F45" s="90"/>
    </row>
    <row r="46" spans="1:6" ht="241.5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4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18E76-0D4F-4F3F-B5CA-745B045E9818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28.25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296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78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47.5" customHeight="1" x14ac:dyDescent="0.2">
      <c r="A39" s="69" t="s">
        <v>50</v>
      </c>
      <c r="B39" s="82" t="s">
        <v>193</v>
      </c>
      <c r="C39" s="71"/>
      <c r="D39" s="72"/>
      <c r="E39" s="72"/>
      <c r="F39" s="73"/>
    </row>
    <row r="40" spans="1:6" ht="234.7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51.25" customHeight="1" x14ac:dyDescent="0.2">
      <c r="A42" s="69" t="s">
        <v>46</v>
      </c>
      <c r="B42" s="82" t="s">
        <v>84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163.5" customHeight="1" x14ac:dyDescent="0.2">
      <c r="A45" s="86" t="s">
        <v>43</v>
      </c>
      <c r="B45" s="87" t="s">
        <v>99</v>
      </c>
      <c r="C45" s="88"/>
      <c r="D45" s="89"/>
      <c r="E45" s="89"/>
      <c r="F45" s="90"/>
    </row>
    <row r="46" spans="1:6" ht="241.5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4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67875-9041-4626-9210-F61CBE05C981}">
  <dimension ref="A1:F45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3.2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7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96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66.25" customHeight="1" x14ac:dyDescent="0.2">
      <c r="A30" s="69" t="s">
        <v>50</v>
      </c>
      <c r="B30" s="82" t="s">
        <v>157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1</v>
      </c>
      <c r="E31" s="84"/>
      <c r="F31" s="79">
        <f>ROUND(D31*E31,2)</f>
        <v>0</v>
      </c>
    </row>
    <row r="32" spans="1:6" ht="192" customHeight="1" x14ac:dyDescent="0.2">
      <c r="A32" s="62" t="s">
        <v>49</v>
      </c>
      <c r="B32" s="63" t="s">
        <v>183</v>
      </c>
      <c r="C32" s="64" t="s">
        <v>40</v>
      </c>
      <c r="D32" s="81">
        <v>1</v>
      </c>
      <c r="E32" s="85"/>
      <c r="F32" s="65">
        <f>ROUND(D32*E32,2)</f>
        <v>0</v>
      </c>
    </row>
    <row r="33" spans="1:6" s="91" customFormat="1" ht="208.5" customHeight="1" x14ac:dyDescent="0.2">
      <c r="A33" s="86" t="s">
        <v>46</v>
      </c>
      <c r="B33" s="87" t="s">
        <v>159</v>
      </c>
      <c r="C33" s="88"/>
      <c r="D33" s="89"/>
      <c r="E33" s="89"/>
      <c r="F33" s="90"/>
    </row>
    <row r="34" spans="1:6" ht="170.25" customHeight="1" x14ac:dyDescent="0.2">
      <c r="A34" s="76"/>
      <c r="B34" s="77" t="s">
        <v>75</v>
      </c>
      <c r="C34" s="78" t="s">
        <v>40</v>
      </c>
      <c r="D34" s="83">
        <v>1</v>
      </c>
      <c r="E34" s="84"/>
      <c r="F34" s="79">
        <f>ROUND(D34*E34,2)</f>
        <v>0</v>
      </c>
    </row>
    <row r="35" spans="1:6" ht="108" customHeight="1" x14ac:dyDescent="0.2">
      <c r="A35" s="57" t="s">
        <v>45</v>
      </c>
      <c r="B35" s="68" t="s">
        <v>81</v>
      </c>
      <c r="C35" s="61" t="s">
        <v>40</v>
      </c>
      <c r="D35" s="59">
        <v>1</v>
      </c>
      <c r="E35" s="80"/>
      <c r="F35" s="79">
        <f>ROUND(D35*E35,2)</f>
        <v>0</v>
      </c>
    </row>
    <row r="36" spans="1:6" s="39" customFormat="1" ht="15" thickBot="1" x14ac:dyDescent="0.25">
      <c r="A36" s="35"/>
      <c r="B36" s="34" t="s">
        <v>39</v>
      </c>
      <c r="C36" s="33"/>
      <c r="D36" s="33"/>
      <c r="E36" s="33"/>
      <c r="F36" s="33">
        <f>SUM(F30:F35)</f>
        <v>0</v>
      </c>
    </row>
    <row r="37" spans="1:6" s="39" customFormat="1" ht="15" thickTop="1" x14ac:dyDescent="0.2">
      <c r="A37" s="38"/>
      <c r="B37" s="37"/>
    </row>
    <row r="38" spans="1:6" s="39" customFormat="1" x14ac:dyDescent="0.2">
      <c r="A38" s="38"/>
      <c r="B38" s="37"/>
      <c r="C38" s="37"/>
      <c r="D38" s="41"/>
      <c r="E38" s="40"/>
    </row>
    <row r="39" spans="1:6" s="39" customFormat="1" x14ac:dyDescent="0.2">
      <c r="A39" s="38" t="s">
        <v>4</v>
      </c>
      <c r="B39" s="37" t="s">
        <v>3</v>
      </c>
      <c r="C39" s="36"/>
      <c r="D39" s="36"/>
      <c r="E39" s="36"/>
      <c r="F39" s="36"/>
    </row>
    <row r="40" spans="1:6" x14ac:dyDescent="0.2">
      <c r="B40" s="68"/>
      <c r="C40" s="61"/>
      <c r="F40" s="60"/>
    </row>
    <row r="41" spans="1:6" ht="195.75" customHeight="1" x14ac:dyDescent="0.2">
      <c r="A41" s="69" t="s">
        <v>53</v>
      </c>
      <c r="B41" s="82" t="s">
        <v>76</v>
      </c>
      <c r="C41" s="71"/>
      <c r="D41" s="72"/>
      <c r="E41" s="72"/>
      <c r="F41" s="73"/>
    </row>
    <row r="42" spans="1:6" ht="15.75" x14ac:dyDescent="0.2">
      <c r="B42" s="68" t="s">
        <v>36</v>
      </c>
      <c r="C42" s="61" t="s">
        <v>35</v>
      </c>
      <c r="D42" s="59">
        <v>5.44</v>
      </c>
      <c r="E42" s="80"/>
      <c r="F42" s="60">
        <f>ROUND(D42*E42,2)</f>
        <v>0</v>
      </c>
    </row>
    <row r="43" spans="1:6" ht="15.75" x14ac:dyDescent="0.2">
      <c r="B43" s="68" t="s">
        <v>82</v>
      </c>
      <c r="C43" s="61" t="s">
        <v>35</v>
      </c>
      <c r="D43" s="59">
        <v>9.75</v>
      </c>
      <c r="E43" s="80"/>
      <c r="F43" s="60">
        <f>ROUND(D43*E43,2)</f>
        <v>0</v>
      </c>
    </row>
    <row r="44" spans="1:6" s="39" customFormat="1" ht="15" thickBot="1" x14ac:dyDescent="0.25">
      <c r="A44" s="35"/>
      <c r="B44" s="34" t="s">
        <v>34</v>
      </c>
      <c r="C44" s="33"/>
      <c r="D44" s="33"/>
      <c r="E44" s="33"/>
      <c r="F44" s="33">
        <f>SUM(F42:F43)</f>
        <v>0</v>
      </c>
    </row>
    <row r="45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9F1B-C07C-42F5-B3C0-8B5FA522BD7F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9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3.2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3.2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4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65.5" customHeight="1" x14ac:dyDescent="0.2">
      <c r="A29" s="69" t="s">
        <v>50</v>
      </c>
      <c r="B29" s="82" t="s">
        <v>166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1</v>
      </c>
      <c r="E30" s="84"/>
      <c r="F30" s="79">
        <f>ROUND(D30*E30,2)</f>
        <v>0</v>
      </c>
    </row>
    <row r="31" spans="1:6" ht="191.25" customHeight="1" x14ac:dyDescent="0.2">
      <c r="A31" s="62" t="s">
        <v>49</v>
      </c>
      <c r="B31" s="63" t="s">
        <v>172</v>
      </c>
      <c r="C31" s="64" t="s">
        <v>40</v>
      </c>
      <c r="D31" s="81">
        <v>1</v>
      </c>
      <c r="E31" s="85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157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1</v>
      </c>
      <c r="E33" s="84"/>
      <c r="F33" s="79">
        <f>ROUND(D33*E33,2)</f>
        <v>0</v>
      </c>
    </row>
    <row r="34" spans="1:6" ht="192" customHeight="1" x14ac:dyDescent="0.2">
      <c r="A34" s="62" t="s">
        <v>45</v>
      </c>
      <c r="B34" s="63" t="s">
        <v>173</v>
      </c>
      <c r="C34" s="64" t="s">
        <v>40</v>
      </c>
      <c r="D34" s="81">
        <v>1</v>
      </c>
      <c r="E34" s="85"/>
      <c r="F34" s="65">
        <f>ROUND(D34*E34,2)</f>
        <v>0</v>
      </c>
    </row>
    <row r="35" spans="1:6" s="91" customFormat="1" ht="176.25" customHeight="1" x14ac:dyDescent="0.2">
      <c r="A35" s="86" t="s">
        <v>71</v>
      </c>
      <c r="B35" s="87" t="s">
        <v>169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2</v>
      </c>
      <c r="E36" s="84"/>
      <c r="F36" s="79">
        <f>ROUND(D36*E36,2)</f>
        <v>0</v>
      </c>
    </row>
    <row r="37" spans="1:6" ht="108" customHeight="1" x14ac:dyDescent="0.2">
      <c r="A37" s="57" t="s">
        <v>72</v>
      </c>
      <c r="B37" s="68" t="s">
        <v>88</v>
      </c>
      <c r="C37" s="61" t="s">
        <v>40</v>
      </c>
      <c r="D37" s="59">
        <v>2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SUM(F30:F37)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4.66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5.44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10.5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FFFA-8E7B-4FEE-8C53-BCE90E855857}">
  <sheetPr>
    <pageSetUpPr fitToPage="1"/>
  </sheetPr>
  <dimension ref="A1:D424"/>
  <sheetViews>
    <sheetView view="pageBreakPreview" zoomScaleNormal="100" zoomScaleSheetLayoutView="100" workbookViewId="0"/>
  </sheetViews>
  <sheetFormatPr defaultRowHeight="12.75" x14ac:dyDescent="0.2"/>
  <cols>
    <col min="1" max="1" width="6.42578125" style="2" customWidth="1"/>
    <col min="2" max="2" width="44.140625" style="2" customWidth="1"/>
    <col min="3" max="3" width="46.42578125" style="2" customWidth="1"/>
    <col min="4" max="4" width="22.42578125" style="1" customWidth="1"/>
    <col min="5" max="7" width="9.140625" style="1"/>
    <col min="8" max="8" width="12.5703125" style="1" customWidth="1"/>
    <col min="9" max="16384" width="9.140625" style="1"/>
  </cols>
  <sheetData>
    <row r="1" spans="1:3" ht="15.75" customHeight="1" x14ac:dyDescent="0.2">
      <c r="A1" s="150" t="s">
        <v>250</v>
      </c>
      <c r="B1" s="151"/>
    </row>
    <row r="2" spans="1:3" ht="15.75" customHeight="1" x14ac:dyDescent="0.2">
      <c r="A2" s="151" t="s">
        <v>23</v>
      </c>
      <c r="B2" s="151"/>
    </row>
    <row r="3" spans="1:3" ht="15.75" customHeight="1" x14ac:dyDescent="0.2">
      <c r="A3" s="150" t="s">
        <v>68</v>
      </c>
      <c r="B3" s="151"/>
    </row>
    <row r="4" spans="1:3" ht="15.75" customHeight="1" x14ac:dyDescent="0.2">
      <c r="A4" s="151" t="s">
        <v>251</v>
      </c>
      <c r="B4" s="151"/>
    </row>
    <row r="5" spans="1:3" ht="15.75" customHeight="1" x14ac:dyDescent="0.2">
      <c r="A5" s="150" t="s">
        <v>252</v>
      </c>
      <c r="B5" s="151"/>
    </row>
    <row r="6" spans="1:3" x14ac:dyDescent="0.2">
      <c r="A6" s="152">
        <f>'Naslovna stran'!C6</f>
        <v>0</v>
      </c>
    </row>
    <row r="7" spans="1:3" ht="15.75" customHeight="1" x14ac:dyDescent="0.2">
      <c r="A7" s="152"/>
      <c r="B7" s="151"/>
    </row>
    <row r="8" spans="1:3" ht="15.75" customHeight="1" x14ac:dyDescent="0.2"/>
    <row r="9" spans="1:3" s="146" customFormat="1" ht="15.75" customHeight="1" x14ac:dyDescent="0.2">
      <c r="A9" s="144" t="s">
        <v>293</v>
      </c>
      <c r="B9" s="145"/>
      <c r="C9" s="145"/>
    </row>
    <row r="10" spans="1:3" ht="15.75" customHeight="1" x14ac:dyDescent="0.2"/>
    <row r="11" spans="1:3" ht="15.75" customHeight="1" x14ac:dyDescent="0.2">
      <c r="A11" s="2" t="s">
        <v>25</v>
      </c>
    </row>
    <row r="12" spans="1:3" ht="15.75" customHeight="1" x14ac:dyDescent="0.2"/>
    <row r="13" spans="1:3" ht="15.75" customHeight="1" x14ac:dyDescent="0.2">
      <c r="B13" s="136" t="s">
        <v>20</v>
      </c>
      <c r="C13" s="136" t="s">
        <v>292</v>
      </c>
    </row>
    <row r="14" spans="1:3" ht="15.75" customHeight="1" x14ac:dyDescent="0.2">
      <c r="B14" s="137" t="s">
        <v>254</v>
      </c>
      <c r="C14" s="137" t="s">
        <v>257</v>
      </c>
    </row>
    <row r="15" spans="1:3" ht="15.75" customHeight="1" x14ac:dyDescent="0.2">
      <c r="B15" s="134" t="s">
        <v>255</v>
      </c>
      <c r="C15" s="134" t="s">
        <v>19</v>
      </c>
    </row>
    <row r="16" spans="1:3" ht="15.75" customHeight="1" x14ac:dyDescent="0.2">
      <c r="B16" s="159"/>
      <c r="C16" s="159"/>
    </row>
    <row r="18" spans="1:4" s="14" customFormat="1" ht="33.75" customHeight="1" x14ac:dyDescent="0.2">
      <c r="A18" s="16"/>
      <c r="B18" s="143" t="s">
        <v>258</v>
      </c>
      <c r="C18" s="16"/>
      <c r="D18" s="15"/>
    </row>
    <row r="19" spans="1:4" x14ac:dyDescent="0.2">
      <c r="A19" s="9"/>
      <c r="B19" s="9"/>
      <c r="C19" s="9"/>
      <c r="D19" s="7"/>
    </row>
    <row r="20" spans="1:4" s="3" customFormat="1" x14ac:dyDescent="0.2">
      <c r="A20" s="147" t="s">
        <v>259</v>
      </c>
      <c r="B20" s="148"/>
      <c r="C20" s="149"/>
      <c r="D20" s="149" t="s">
        <v>18</v>
      </c>
    </row>
    <row r="21" spans="1:4" s="3" customFormat="1" x14ac:dyDescent="0.2">
      <c r="A21" s="147" t="s">
        <v>260</v>
      </c>
      <c r="B21" s="148"/>
      <c r="C21" s="149"/>
      <c r="D21" s="149" t="s">
        <v>18</v>
      </c>
    </row>
    <row r="22" spans="1:4" x14ac:dyDescent="0.2">
      <c r="A22" s="9"/>
      <c r="B22" s="9"/>
      <c r="C22" s="9"/>
      <c r="D22" s="9"/>
    </row>
    <row r="23" spans="1:4" ht="14.25" x14ac:dyDescent="0.2">
      <c r="A23" s="13" t="s">
        <v>262</v>
      </c>
      <c r="B23" s="13"/>
      <c r="C23" s="13"/>
      <c r="D23" s="13"/>
    </row>
    <row r="24" spans="1:4" x14ac:dyDescent="0.2">
      <c r="A24" s="6" t="s">
        <v>17</v>
      </c>
      <c r="B24" s="5" t="s">
        <v>16</v>
      </c>
      <c r="C24" s="4"/>
      <c r="D24" s="4"/>
    </row>
    <row r="25" spans="1:4" x14ac:dyDescent="0.2">
      <c r="A25" s="10" t="s">
        <v>15</v>
      </c>
      <c r="B25" s="9" t="s">
        <v>14</v>
      </c>
      <c r="C25" s="8"/>
      <c r="D25" s="8">
        <f>'Pod gabri 25 1'!F14</f>
        <v>0</v>
      </c>
    </row>
    <row r="26" spans="1:4" x14ac:dyDescent="0.2">
      <c r="A26" s="10" t="s">
        <v>13</v>
      </c>
      <c r="B26" s="9" t="s">
        <v>12</v>
      </c>
      <c r="C26" s="8"/>
      <c r="D26" s="8">
        <f>'Pod gabri 25 1'!F23</f>
        <v>0</v>
      </c>
    </row>
    <row r="27" spans="1:4" x14ac:dyDescent="0.2">
      <c r="A27" s="6"/>
      <c r="B27" s="12" t="s">
        <v>9</v>
      </c>
      <c r="C27" s="11"/>
      <c r="D27" s="11">
        <f>SUM(D25:D26)</f>
        <v>0</v>
      </c>
    </row>
    <row r="28" spans="1:4" x14ac:dyDescent="0.2">
      <c r="A28" s="10"/>
      <c r="B28" s="9"/>
      <c r="C28" s="8"/>
      <c r="D28" s="8"/>
    </row>
    <row r="29" spans="1:4" x14ac:dyDescent="0.2">
      <c r="A29" s="6" t="s">
        <v>8</v>
      </c>
      <c r="B29" s="5" t="s">
        <v>7</v>
      </c>
      <c r="C29" s="4"/>
      <c r="D29" s="4"/>
    </row>
    <row r="30" spans="1:4" x14ac:dyDescent="0.2">
      <c r="A30" s="10" t="s">
        <v>6</v>
      </c>
      <c r="B30" s="9" t="s">
        <v>5</v>
      </c>
      <c r="C30" s="8"/>
      <c r="D30" s="8">
        <f>'Pod gabri 25 1'!F43</f>
        <v>0</v>
      </c>
    </row>
    <row r="31" spans="1:4" x14ac:dyDescent="0.2">
      <c r="A31" s="10" t="s">
        <v>4</v>
      </c>
      <c r="B31" s="9" t="s">
        <v>3</v>
      </c>
      <c r="C31" s="8"/>
      <c r="D31" s="8">
        <f>'Pod gabri 25 1'!F53</f>
        <v>0</v>
      </c>
    </row>
    <row r="32" spans="1:4" x14ac:dyDescent="0.2">
      <c r="A32" s="6"/>
      <c r="B32" s="12" t="s">
        <v>2</v>
      </c>
      <c r="C32" s="11"/>
      <c r="D32" s="11">
        <f>SUM(D30:D31)</f>
        <v>0</v>
      </c>
    </row>
    <row r="33" spans="1:4" x14ac:dyDescent="0.2">
      <c r="A33" s="10"/>
      <c r="B33" s="9"/>
      <c r="C33" s="8"/>
      <c r="D33" s="8"/>
    </row>
    <row r="34" spans="1:4" x14ac:dyDescent="0.2">
      <c r="A34" s="6"/>
      <c r="B34" s="5" t="s">
        <v>1</v>
      </c>
      <c r="C34" s="4"/>
      <c r="D34" s="4">
        <f>D27+D32</f>
        <v>0</v>
      </c>
    </row>
    <row r="35" spans="1:4" x14ac:dyDescent="0.2">
      <c r="A35" s="9"/>
      <c r="B35" s="9"/>
      <c r="C35" s="9"/>
      <c r="D35" s="9"/>
    </row>
    <row r="36" spans="1:4" ht="14.25" x14ac:dyDescent="0.2">
      <c r="A36" s="13" t="s">
        <v>263</v>
      </c>
      <c r="B36" s="13"/>
      <c r="C36" s="13"/>
      <c r="D36" s="13"/>
    </row>
    <row r="37" spans="1:4" x14ac:dyDescent="0.2">
      <c r="A37" s="6" t="s">
        <v>17</v>
      </c>
      <c r="B37" s="5" t="s">
        <v>16</v>
      </c>
      <c r="C37" s="4"/>
      <c r="D37" s="4"/>
    </row>
    <row r="38" spans="1:4" x14ac:dyDescent="0.2">
      <c r="A38" s="10" t="s">
        <v>15</v>
      </c>
      <c r="B38" s="9" t="s">
        <v>14</v>
      </c>
      <c r="C38" s="8"/>
      <c r="D38" s="8">
        <f>'Pod gabri 25 2'!F14</f>
        <v>0</v>
      </c>
    </row>
    <row r="39" spans="1:4" x14ac:dyDescent="0.2">
      <c r="A39" s="10" t="s">
        <v>13</v>
      </c>
      <c r="B39" s="9" t="s">
        <v>12</v>
      </c>
      <c r="C39" s="8"/>
      <c r="D39" s="8">
        <f>'Pod gabri 25 2'!F23</f>
        <v>0</v>
      </c>
    </row>
    <row r="40" spans="1:4" x14ac:dyDescent="0.2">
      <c r="A40" s="6"/>
      <c r="B40" s="12" t="s">
        <v>9</v>
      </c>
      <c r="C40" s="11"/>
      <c r="D40" s="11">
        <f>SUM(D38:D39)</f>
        <v>0</v>
      </c>
    </row>
    <row r="41" spans="1:4" x14ac:dyDescent="0.2">
      <c r="A41" s="10"/>
      <c r="B41" s="9"/>
      <c r="C41" s="8"/>
      <c r="D41" s="8"/>
    </row>
    <row r="42" spans="1:4" x14ac:dyDescent="0.2">
      <c r="A42" s="6" t="s">
        <v>8</v>
      </c>
      <c r="B42" s="5" t="s">
        <v>7</v>
      </c>
      <c r="C42" s="4"/>
      <c r="D42" s="4"/>
    </row>
    <row r="43" spans="1:4" x14ac:dyDescent="0.2">
      <c r="A43" s="10" t="s">
        <v>6</v>
      </c>
      <c r="B43" s="9" t="s">
        <v>5</v>
      </c>
      <c r="C43" s="8"/>
      <c r="D43" s="8">
        <f>'Pod gabri 25 1'!F43</f>
        <v>0</v>
      </c>
    </row>
    <row r="44" spans="1:4" x14ac:dyDescent="0.2">
      <c r="A44" s="10" t="s">
        <v>4</v>
      </c>
      <c r="B44" s="9" t="s">
        <v>3</v>
      </c>
      <c r="C44" s="8"/>
      <c r="D44" s="8">
        <f>'Pod gabri 25 1'!F53</f>
        <v>0</v>
      </c>
    </row>
    <row r="45" spans="1:4" x14ac:dyDescent="0.2">
      <c r="A45" s="6"/>
      <c r="B45" s="12" t="s">
        <v>2</v>
      </c>
      <c r="C45" s="11"/>
      <c r="D45" s="11">
        <f>SUM(D43:D44)</f>
        <v>0</v>
      </c>
    </row>
    <row r="46" spans="1:4" x14ac:dyDescent="0.2">
      <c r="A46" s="10"/>
      <c r="B46" s="9"/>
      <c r="C46" s="8"/>
      <c r="D46" s="8"/>
    </row>
    <row r="47" spans="1:4" x14ac:dyDescent="0.2">
      <c r="A47" s="6"/>
      <c r="B47" s="5" t="s">
        <v>1</v>
      </c>
      <c r="C47" s="4"/>
      <c r="D47" s="4">
        <f>D40+D45</f>
        <v>0</v>
      </c>
    </row>
    <row r="48" spans="1:4" x14ac:dyDescent="0.2">
      <c r="A48" s="9"/>
      <c r="B48" s="9"/>
      <c r="C48" s="9"/>
      <c r="D48" s="9"/>
    </row>
    <row r="49" spans="1:4" ht="14.25" x14ac:dyDescent="0.2">
      <c r="A49" s="13" t="s">
        <v>264</v>
      </c>
      <c r="B49" s="13"/>
      <c r="C49" s="13"/>
      <c r="D49" s="13"/>
    </row>
    <row r="50" spans="1:4" x14ac:dyDescent="0.2">
      <c r="A50" s="6" t="s">
        <v>17</v>
      </c>
      <c r="B50" s="5" t="s">
        <v>16</v>
      </c>
      <c r="C50" s="4"/>
      <c r="D50" s="4"/>
    </row>
    <row r="51" spans="1:4" x14ac:dyDescent="0.2">
      <c r="A51" s="10" t="s">
        <v>15</v>
      </c>
      <c r="B51" s="9" t="s">
        <v>14</v>
      </c>
      <c r="C51" s="8"/>
      <c r="D51" s="8">
        <f>'Pod gabri 25 3'!F14</f>
        <v>0</v>
      </c>
    </row>
    <row r="52" spans="1:4" x14ac:dyDescent="0.2">
      <c r="A52" s="10" t="s">
        <v>13</v>
      </c>
      <c r="B52" s="9" t="s">
        <v>12</v>
      </c>
      <c r="C52" s="8"/>
      <c r="D52" s="8">
        <f>'Pod gabri 25 3'!F22</f>
        <v>0</v>
      </c>
    </row>
    <row r="53" spans="1:4" x14ac:dyDescent="0.2">
      <c r="A53" s="6"/>
      <c r="B53" s="12" t="s">
        <v>9</v>
      </c>
      <c r="C53" s="11"/>
      <c r="D53" s="11">
        <f>SUM(D51:D52)</f>
        <v>0</v>
      </c>
    </row>
    <row r="54" spans="1:4" x14ac:dyDescent="0.2">
      <c r="A54" s="10"/>
      <c r="B54" s="9"/>
      <c r="C54" s="8"/>
      <c r="D54" s="8"/>
    </row>
    <row r="55" spans="1:4" x14ac:dyDescent="0.2">
      <c r="A55" s="6" t="s">
        <v>8</v>
      </c>
      <c r="B55" s="5" t="s">
        <v>7</v>
      </c>
      <c r="C55" s="4"/>
      <c r="D55" s="4"/>
    </row>
    <row r="56" spans="1:4" x14ac:dyDescent="0.2">
      <c r="A56" s="10" t="s">
        <v>6</v>
      </c>
      <c r="B56" s="9" t="s">
        <v>5</v>
      </c>
      <c r="C56" s="8"/>
      <c r="D56" s="8">
        <f>'Pod gabri 25 3'!F40</f>
        <v>0</v>
      </c>
    </row>
    <row r="57" spans="1:4" x14ac:dyDescent="0.2">
      <c r="A57" s="10" t="s">
        <v>4</v>
      </c>
      <c r="B57" s="9" t="s">
        <v>3</v>
      </c>
      <c r="C57" s="8"/>
      <c r="D57" s="8">
        <f>'Pod gabri 25 3'!F49</f>
        <v>0</v>
      </c>
    </row>
    <row r="58" spans="1:4" x14ac:dyDescent="0.2">
      <c r="A58" s="6"/>
      <c r="B58" s="12" t="s">
        <v>2</v>
      </c>
      <c r="C58" s="11"/>
      <c r="D58" s="11">
        <f>SUM(D56:D57)</f>
        <v>0</v>
      </c>
    </row>
    <row r="59" spans="1:4" x14ac:dyDescent="0.2">
      <c r="A59" s="10"/>
      <c r="B59" s="9"/>
      <c r="C59" s="8"/>
      <c r="D59" s="8"/>
    </row>
    <row r="60" spans="1:4" x14ac:dyDescent="0.2">
      <c r="A60" s="6"/>
      <c r="B60" s="5" t="s">
        <v>1</v>
      </c>
      <c r="C60" s="4"/>
      <c r="D60" s="4">
        <f>D53+D58</f>
        <v>0</v>
      </c>
    </row>
    <row r="61" spans="1:4" x14ac:dyDescent="0.2">
      <c r="A61" s="9"/>
      <c r="B61" s="9"/>
      <c r="C61" s="9"/>
      <c r="D61" s="9"/>
    </row>
    <row r="62" spans="1:4" ht="14.25" x14ac:dyDescent="0.2">
      <c r="A62" s="13" t="s">
        <v>265</v>
      </c>
      <c r="B62" s="13"/>
      <c r="C62" s="13"/>
      <c r="D62" s="13"/>
    </row>
    <row r="63" spans="1:4" x14ac:dyDescent="0.2">
      <c r="A63" s="6" t="s">
        <v>17</v>
      </c>
      <c r="B63" s="5" t="s">
        <v>16</v>
      </c>
      <c r="C63" s="4"/>
      <c r="D63" s="4"/>
    </row>
    <row r="64" spans="1:4" x14ac:dyDescent="0.2">
      <c r="A64" s="10" t="s">
        <v>15</v>
      </c>
      <c r="B64" s="9" t="s">
        <v>14</v>
      </c>
      <c r="C64" s="8"/>
      <c r="D64" s="8">
        <f>'Pod gabri 25 4'!F14</f>
        <v>0</v>
      </c>
    </row>
    <row r="65" spans="1:4" x14ac:dyDescent="0.2">
      <c r="A65" s="10" t="s">
        <v>13</v>
      </c>
      <c r="B65" s="9" t="s">
        <v>12</v>
      </c>
      <c r="C65" s="8"/>
      <c r="D65" s="8">
        <f>'Pod gabri 25 4'!F23</f>
        <v>0</v>
      </c>
    </row>
    <row r="66" spans="1:4" x14ac:dyDescent="0.2">
      <c r="A66" s="6"/>
      <c r="B66" s="12" t="s">
        <v>9</v>
      </c>
      <c r="C66" s="11"/>
      <c r="D66" s="11">
        <f>SUM(D64:D65)</f>
        <v>0</v>
      </c>
    </row>
    <row r="67" spans="1:4" x14ac:dyDescent="0.2">
      <c r="A67" s="10"/>
      <c r="B67" s="9"/>
      <c r="C67" s="8"/>
      <c r="D67" s="8"/>
    </row>
    <row r="68" spans="1:4" x14ac:dyDescent="0.2">
      <c r="A68" s="6" t="s">
        <v>8</v>
      </c>
      <c r="B68" s="5" t="s">
        <v>7</v>
      </c>
      <c r="C68" s="4"/>
      <c r="D68" s="4"/>
    </row>
    <row r="69" spans="1:4" x14ac:dyDescent="0.2">
      <c r="A69" s="10" t="s">
        <v>6</v>
      </c>
      <c r="B69" s="9" t="s">
        <v>5</v>
      </c>
      <c r="C69" s="8"/>
      <c r="D69" s="8">
        <f>'Pod gabri 25 4'!F43</f>
        <v>0</v>
      </c>
    </row>
    <row r="70" spans="1:4" x14ac:dyDescent="0.2">
      <c r="A70" s="10" t="s">
        <v>4</v>
      </c>
      <c r="B70" s="9" t="s">
        <v>3</v>
      </c>
      <c r="C70" s="8"/>
      <c r="D70" s="8">
        <f>'Pod gabri 25 4'!F53</f>
        <v>0</v>
      </c>
    </row>
    <row r="71" spans="1:4" x14ac:dyDescent="0.2">
      <c r="A71" s="6"/>
      <c r="B71" s="12" t="s">
        <v>2</v>
      </c>
      <c r="C71" s="11"/>
      <c r="D71" s="11">
        <f>SUM(D69:D70)</f>
        <v>0</v>
      </c>
    </row>
    <row r="72" spans="1:4" x14ac:dyDescent="0.2">
      <c r="A72" s="10"/>
      <c r="B72" s="9"/>
      <c r="C72" s="8"/>
      <c r="D72" s="8"/>
    </row>
    <row r="73" spans="1:4" x14ac:dyDescent="0.2">
      <c r="A73" s="6"/>
      <c r="B73" s="5" t="s">
        <v>1</v>
      </c>
      <c r="C73" s="4"/>
      <c r="D73" s="4">
        <f>D66+D71</f>
        <v>0</v>
      </c>
    </row>
    <row r="74" spans="1:4" x14ac:dyDescent="0.2">
      <c r="A74" s="9"/>
      <c r="B74" s="9"/>
      <c r="C74" s="9"/>
      <c r="D74" s="9"/>
    </row>
    <row r="75" spans="1:4" ht="14.25" x14ac:dyDescent="0.2">
      <c r="A75" s="13" t="s">
        <v>266</v>
      </c>
      <c r="B75" s="13"/>
      <c r="C75" s="13"/>
      <c r="D75" s="13"/>
    </row>
    <row r="76" spans="1:4" x14ac:dyDescent="0.2">
      <c r="A76" s="6" t="s">
        <v>17</v>
      </c>
      <c r="B76" s="5" t="s">
        <v>16</v>
      </c>
      <c r="C76" s="4"/>
      <c r="D76" s="4"/>
    </row>
    <row r="77" spans="1:4" x14ac:dyDescent="0.2">
      <c r="A77" s="10" t="s">
        <v>15</v>
      </c>
      <c r="B77" s="9" t="s">
        <v>14</v>
      </c>
      <c r="C77" s="8"/>
      <c r="D77" s="8">
        <f>'Pod gabri 25 5'!F14</f>
        <v>0</v>
      </c>
    </row>
    <row r="78" spans="1:4" x14ac:dyDescent="0.2">
      <c r="A78" s="10" t="s">
        <v>13</v>
      </c>
      <c r="B78" s="9" t="s">
        <v>12</v>
      </c>
      <c r="C78" s="8"/>
      <c r="D78" s="8">
        <f>'Pod gabri 25 5'!F22</f>
        <v>0</v>
      </c>
    </row>
    <row r="79" spans="1:4" x14ac:dyDescent="0.2">
      <c r="A79" s="6"/>
      <c r="B79" s="12" t="s">
        <v>9</v>
      </c>
      <c r="C79" s="11"/>
      <c r="D79" s="11">
        <f>SUM(D77:D78)</f>
        <v>0</v>
      </c>
    </row>
    <row r="80" spans="1:4" x14ac:dyDescent="0.2">
      <c r="A80" s="10"/>
      <c r="B80" s="9"/>
      <c r="C80" s="8"/>
      <c r="D80" s="8"/>
    </row>
    <row r="81" spans="1:4" x14ac:dyDescent="0.2">
      <c r="A81" s="6" t="s">
        <v>8</v>
      </c>
      <c r="B81" s="5" t="s">
        <v>7</v>
      </c>
      <c r="C81" s="4"/>
      <c r="D81" s="4"/>
    </row>
    <row r="82" spans="1:4" x14ac:dyDescent="0.2">
      <c r="A82" s="10" t="s">
        <v>6</v>
      </c>
      <c r="B82" s="9" t="s">
        <v>5</v>
      </c>
      <c r="C82" s="8"/>
      <c r="D82" s="8">
        <f>'Pod gabri 25 5'!F40</f>
        <v>0</v>
      </c>
    </row>
    <row r="83" spans="1:4" x14ac:dyDescent="0.2">
      <c r="A83" s="10" t="s">
        <v>4</v>
      </c>
      <c r="B83" s="9" t="s">
        <v>3</v>
      </c>
      <c r="C83" s="8"/>
      <c r="D83" s="8">
        <f>'Pod gabri 25 5'!F49</f>
        <v>0</v>
      </c>
    </row>
    <row r="84" spans="1:4" x14ac:dyDescent="0.2">
      <c r="A84" s="6"/>
      <c r="B84" s="12" t="s">
        <v>2</v>
      </c>
      <c r="C84" s="11"/>
      <c r="D84" s="11">
        <f>SUM(D82:D83)</f>
        <v>0</v>
      </c>
    </row>
    <row r="85" spans="1:4" x14ac:dyDescent="0.2">
      <c r="A85" s="10"/>
      <c r="B85" s="9"/>
      <c r="C85" s="8"/>
      <c r="D85" s="8"/>
    </row>
    <row r="86" spans="1:4" x14ac:dyDescent="0.2">
      <c r="A86" s="6"/>
      <c r="B86" s="5" t="s">
        <v>1</v>
      </c>
      <c r="C86" s="4"/>
      <c r="D86" s="4">
        <f>D79+D84</f>
        <v>0</v>
      </c>
    </row>
    <row r="87" spans="1:4" x14ac:dyDescent="0.2">
      <c r="A87" s="9"/>
      <c r="B87" s="9"/>
      <c r="C87" s="9"/>
      <c r="D87" s="9"/>
    </row>
    <row r="88" spans="1:4" ht="14.25" x14ac:dyDescent="0.2">
      <c r="A88" s="13" t="s">
        <v>267</v>
      </c>
      <c r="B88" s="13"/>
      <c r="C88" s="13"/>
      <c r="D88" s="13"/>
    </row>
    <row r="89" spans="1:4" x14ac:dyDescent="0.2">
      <c r="A89" s="6" t="s">
        <v>17</v>
      </c>
      <c r="B89" s="5" t="s">
        <v>16</v>
      </c>
      <c r="C89" s="4"/>
      <c r="D89" s="4"/>
    </row>
    <row r="90" spans="1:4" x14ac:dyDescent="0.2">
      <c r="A90" s="10" t="s">
        <v>15</v>
      </c>
      <c r="B90" s="9" t="s">
        <v>14</v>
      </c>
      <c r="C90" s="8"/>
      <c r="D90" s="8">
        <f>'Pod gabri 25 6'!F14</f>
        <v>0</v>
      </c>
    </row>
    <row r="91" spans="1:4" x14ac:dyDescent="0.2">
      <c r="A91" s="10" t="s">
        <v>13</v>
      </c>
      <c r="B91" s="9" t="s">
        <v>12</v>
      </c>
      <c r="C91" s="8"/>
      <c r="D91" s="8">
        <f>'Pod gabri 25 6'!F23</f>
        <v>0</v>
      </c>
    </row>
    <row r="92" spans="1:4" x14ac:dyDescent="0.2">
      <c r="A92" s="6"/>
      <c r="B92" s="12" t="s">
        <v>9</v>
      </c>
      <c r="C92" s="11"/>
      <c r="D92" s="11">
        <f>SUM(D90:D91)</f>
        <v>0</v>
      </c>
    </row>
    <row r="93" spans="1:4" x14ac:dyDescent="0.2">
      <c r="A93" s="10"/>
      <c r="B93" s="9"/>
      <c r="C93" s="8"/>
      <c r="D93" s="8"/>
    </row>
    <row r="94" spans="1:4" x14ac:dyDescent="0.2">
      <c r="A94" s="6" t="s">
        <v>8</v>
      </c>
      <c r="B94" s="5" t="s">
        <v>7</v>
      </c>
      <c r="C94" s="4"/>
      <c r="D94" s="4"/>
    </row>
    <row r="95" spans="1:4" x14ac:dyDescent="0.2">
      <c r="A95" s="10" t="s">
        <v>6</v>
      </c>
      <c r="B95" s="9" t="s">
        <v>5</v>
      </c>
      <c r="C95" s="8"/>
      <c r="D95" s="8">
        <f>'Pod gabri 25 6'!F43</f>
        <v>0</v>
      </c>
    </row>
    <row r="96" spans="1:4" x14ac:dyDescent="0.2">
      <c r="A96" s="10" t="s">
        <v>4</v>
      </c>
      <c r="B96" s="9" t="s">
        <v>3</v>
      </c>
      <c r="C96" s="8"/>
      <c r="D96" s="8">
        <f>'Pod gabri 25 6'!F53</f>
        <v>0</v>
      </c>
    </row>
    <row r="97" spans="1:4" x14ac:dyDescent="0.2">
      <c r="A97" s="6"/>
      <c r="B97" s="12" t="s">
        <v>2</v>
      </c>
      <c r="C97" s="11"/>
      <c r="D97" s="11">
        <f>SUM(D95:D96)</f>
        <v>0</v>
      </c>
    </row>
    <row r="98" spans="1:4" x14ac:dyDescent="0.2">
      <c r="A98" s="10"/>
      <c r="B98" s="9"/>
      <c r="C98" s="8"/>
      <c r="D98" s="8"/>
    </row>
    <row r="99" spans="1:4" x14ac:dyDescent="0.2">
      <c r="A99" s="6"/>
      <c r="B99" s="5" t="s">
        <v>1</v>
      </c>
      <c r="C99" s="4"/>
      <c r="D99" s="4">
        <f>D92+D97</f>
        <v>0</v>
      </c>
    </row>
    <row r="100" spans="1:4" x14ac:dyDescent="0.2">
      <c r="A100" s="9"/>
      <c r="B100" s="9"/>
      <c r="C100" s="9"/>
      <c r="D100" s="9"/>
    </row>
    <row r="101" spans="1:4" ht="14.25" x14ac:dyDescent="0.2">
      <c r="A101" s="13" t="s">
        <v>268</v>
      </c>
      <c r="B101" s="13"/>
      <c r="C101" s="13"/>
      <c r="D101" s="13"/>
    </row>
    <row r="102" spans="1:4" x14ac:dyDescent="0.2">
      <c r="A102" s="6" t="s">
        <v>17</v>
      </c>
      <c r="B102" s="5" t="s">
        <v>16</v>
      </c>
      <c r="C102" s="4"/>
      <c r="D102" s="4"/>
    </row>
    <row r="103" spans="1:4" x14ac:dyDescent="0.2">
      <c r="A103" s="10" t="s">
        <v>15</v>
      </c>
      <c r="B103" s="9" t="s">
        <v>14</v>
      </c>
      <c r="C103" s="8"/>
      <c r="D103" s="8">
        <f>'Pod gabri 25 7'!F14</f>
        <v>0</v>
      </c>
    </row>
    <row r="104" spans="1:4" x14ac:dyDescent="0.2">
      <c r="A104" s="10" t="s">
        <v>13</v>
      </c>
      <c r="B104" s="9" t="s">
        <v>12</v>
      </c>
      <c r="C104" s="8"/>
      <c r="D104" s="8">
        <f>'Pod gabri 25 7'!F22</f>
        <v>0</v>
      </c>
    </row>
    <row r="105" spans="1:4" x14ac:dyDescent="0.2">
      <c r="A105" s="6"/>
      <c r="B105" s="12" t="s">
        <v>9</v>
      </c>
      <c r="C105" s="11"/>
      <c r="D105" s="11">
        <f>SUM(D103:D104)</f>
        <v>0</v>
      </c>
    </row>
    <row r="106" spans="1:4" x14ac:dyDescent="0.2">
      <c r="A106" s="10"/>
      <c r="B106" s="9"/>
      <c r="C106" s="8"/>
      <c r="D106" s="8"/>
    </row>
    <row r="107" spans="1:4" x14ac:dyDescent="0.2">
      <c r="A107" s="6" t="s">
        <v>8</v>
      </c>
      <c r="B107" s="5" t="s">
        <v>7</v>
      </c>
      <c r="C107" s="4"/>
      <c r="D107" s="4"/>
    </row>
    <row r="108" spans="1:4" x14ac:dyDescent="0.2">
      <c r="A108" s="10" t="s">
        <v>6</v>
      </c>
      <c r="B108" s="9" t="s">
        <v>5</v>
      </c>
      <c r="C108" s="8"/>
      <c r="D108" s="8">
        <f>'Pod gabri 25 7'!F40</f>
        <v>0</v>
      </c>
    </row>
    <row r="109" spans="1:4" x14ac:dyDescent="0.2">
      <c r="A109" s="10" t="s">
        <v>4</v>
      </c>
      <c r="B109" s="9" t="s">
        <v>3</v>
      </c>
      <c r="C109" s="8"/>
      <c r="D109" s="8">
        <f>'Pod gabri 25 7'!F49</f>
        <v>0</v>
      </c>
    </row>
    <row r="110" spans="1:4" x14ac:dyDescent="0.2">
      <c r="A110" s="6"/>
      <c r="B110" s="12" t="s">
        <v>2</v>
      </c>
      <c r="C110" s="11"/>
      <c r="D110" s="11">
        <f>SUM(D108:D109)</f>
        <v>0</v>
      </c>
    </row>
    <row r="111" spans="1:4" x14ac:dyDescent="0.2">
      <c r="A111" s="10"/>
      <c r="B111" s="9"/>
      <c r="C111" s="8"/>
      <c r="D111" s="8"/>
    </row>
    <row r="112" spans="1:4" x14ac:dyDescent="0.2">
      <c r="A112" s="6"/>
      <c r="B112" s="5" t="s">
        <v>1</v>
      </c>
      <c r="C112" s="4"/>
      <c r="D112" s="4">
        <f>D105+D110</f>
        <v>0</v>
      </c>
    </row>
    <row r="113" spans="1:4" x14ac:dyDescent="0.2">
      <c r="A113" s="9"/>
      <c r="B113" s="9"/>
      <c r="C113" s="9"/>
      <c r="D113" s="9"/>
    </row>
    <row r="114" spans="1:4" ht="14.25" x14ac:dyDescent="0.2">
      <c r="A114" s="13" t="s">
        <v>269</v>
      </c>
      <c r="B114" s="13"/>
      <c r="C114" s="13"/>
      <c r="D114" s="13"/>
    </row>
    <row r="115" spans="1:4" x14ac:dyDescent="0.2">
      <c r="A115" s="6" t="s">
        <v>17</v>
      </c>
      <c r="B115" s="5" t="s">
        <v>16</v>
      </c>
      <c r="C115" s="4"/>
      <c r="D115" s="4"/>
    </row>
    <row r="116" spans="1:4" x14ac:dyDescent="0.2">
      <c r="A116" s="10" t="s">
        <v>15</v>
      </c>
      <c r="B116" s="9" t="s">
        <v>14</v>
      </c>
      <c r="C116" s="8"/>
      <c r="D116" s="8">
        <f>'Pod gabri 25 8'!F14</f>
        <v>0</v>
      </c>
    </row>
    <row r="117" spans="1:4" x14ac:dyDescent="0.2">
      <c r="A117" s="10" t="s">
        <v>13</v>
      </c>
      <c r="B117" s="9" t="s">
        <v>12</v>
      </c>
      <c r="C117" s="8"/>
      <c r="D117" s="8">
        <f>'Pod gabri 25 8'!F22</f>
        <v>0</v>
      </c>
    </row>
    <row r="118" spans="1:4" x14ac:dyDescent="0.2">
      <c r="A118" s="6"/>
      <c r="B118" s="12" t="s">
        <v>9</v>
      </c>
      <c r="C118" s="11"/>
      <c r="D118" s="11">
        <f>SUM(D116:D117)</f>
        <v>0</v>
      </c>
    </row>
    <row r="119" spans="1:4" x14ac:dyDescent="0.2">
      <c r="A119" s="10"/>
      <c r="B119" s="9"/>
      <c r="C119" s="8"/>
      <c r="D119" s="8"/>
    </row>
    <row r="120" spans="1:4" x14ac:dyDescent="0.2">
      <c r="A120" s="6" t="s">
        <v>8</v>
      </c>
      <c r="B120" s="5" t="s">
        <v>7</v>
      </c>
      <c r="C120" s="4"/>
      <c r="D120" s="4"/>
    </row>
    <row r="121" spans="1:4" x14ac:dyDescent="0.2">
      <c r="A121" s="10" t="s">
        <v>6</v>
      </c>
      <c r="B121" s="9" t="s">
        <v>5</v>
      </c>
      <c r="C121" s="8"/>
      <c r="D121" s="8">
        <f>'Pod gabri 25 8'!F40</f>
        <v>0</v>
      </c>
    </row>
    <row r="122" spans="1:4" x14ac:dyDescent="0.2">
      <c r="A122" s="10" t="s">
        <v>4</v>
      </c>
      <c r="B122" s="9" t="s">
        <v>3</v>
      </c>
      <c r="C122" s="8"/>
      <c r="D122" s="8">
        <f>'Pod gabri 25 8'!F49</f>
        <v>0</v>
      </c>
    </row>
    <row r="123" spans="1:4" x14ac:dyDescent="0.2">
      <c r="A123" s="6"/>
      <c r="B123" s="12" t="s">
        <v>2</v>
      </c>
      <c r="C123" s="11"/>
      <c r="D123" s="11">
        <f>SUM(D121:D122)</f>
        <v>0</v>
      </c>
    </row>
    <row r="124" spans="1:4" x14ac:dyDescent="0.2">
      <c r="A124" s="10"/>
      <c r="B124" s="9"/>
      <c r="C124" s="8"/>
      <c r="D124" s="8"/>
    </row>
    <row r="125" spans="1:4" x14ac:dyDescent="0.2">
      <c r="A125" s="6"/>
      <c r="B125" s="5" t="s">
        <v>1</v>
      </c>
      <c r="C125" s="4"/>
      <c r="D125" s="4">
        <f>D118+D123</f>
        <v>0</v>
      </c>
    </row>
    <row r="126" spans="1:4" x14ac:dyDescent="0.2">
      <c r="A126" s="9"/>
      <c r="B126" s="9"/>
      <c r="C126" s="9"/>
      <c r="D126" s="9"/>
    </row>
    <row r="127" spans="1:4" ht="14.25" x14ac:dyDescent="0.2">
      <c r="A127" s="13" t="s">
        <v>270</v>
      </c>
      <c r="B127" s="13"/>
      <c r="C127" s="13"/>
      <c r="D127" s="13"/>
    </row>
    <row r="128" spans="1:4" x14ac:dyDescent="0.2">
      <c r="A128" s="6" t="s">
        <v>17</v>
      </c>
      <c r="B128" s="5" t="s">
        <v>16</v>
      </c>
      <c r="C128" s="4"/>
      <c r="D128" s="4"/>
    </row>
    <row r="129" spans="1:4" x14ac:dyDescent="0.2">
      <c r="A129" s="10" t="s">
        <v>15</v>
      </c>
      <c r="B129" s="9" t="s">
        <v>14</v>
      </c>
      <c r="C129" s="8"/>
      <c r="D129" s="8">
        <f>'Pod gabri 25 9'!F14</f>
        <v>0</v>
      </c>
    </row>
    <row r="130" spans="1:4" x14ac:dyDescent="0.2">
      <c r="A130" s="10" t="s">
        <v>13</v>
      </c>
      <c r="B130" s="9" t="s">
        <v>12</v>
      </c>
      <c r="C130" s="8"/>
      <c r="D130" s="8">
        <f>'Pod gabri 25 9'!F22</f>
        <v>0</v>
      </c>
    </row>
    <row r="131" spans="1:4" x14ac:dyDescent="0.2">
      <c r="A131" s="6"/>
      <c r="B131" s="12" t="s">
        <v>9</v>
      </c>
      <c r="C131" s="11"/>
      <c r="D131" s="11">
        <f>SUM(D129:D130)</f>
        <v>0</v>
      </c>
    </row>
    <row r="132" spans="1:4" x14ac:dyDescent="0.2">
      <c r="A132" s="10"/>
      <c r="B132" s="9"/>
      <c r="C132" s="8"/>
      <c r="D132" s="8"/>
    </row>
    <row r="133" spans="1:4" x14ac:dyDescent="0.2">
      <c r="A133" s="6" t="s">
        <v>8</v>
      </c>
      <c r="B133" s="5" t="s">
        <v>7</v>
      </c>
      <c r="C133" s="4"/>
      <c r="D133" s="4"/>
    </row>
    <row r="134" spans="1:4" x14ac:dyDescent="0.2">
      <c r="A134" s="10" t="s">
        <v>6</v>
      </c>
      <c r="B134" s="9" t="s">
        <v>5</v>
      </c>
      <c r="C134" s="8"/>
      <c r="D134" s="8">
        <f>'Pod gabri 25 9'!F40</f>
        <v>0</v>
      </c>
    </row>
    <row r="135" spans="1:4" x14ac:dyDescent="0.2">
      <c r="A135" s="10" t="s">
        <v>4</v>
      </c>
      <c r="B135" s="9" t="s">
        <v>3</v>
      </c>
      <c r="C135" s="8"/>
      <c r="D135" s="8">
        <f>'Pod gabri 27 10'!F57</f>
        <v>0</v>
      </c>
    </row>
    <row r="136" spans="1:4" x14ac:dyDescent="0.2">
      <c r="A136" s="6"/>
      <c r="B136" s="12" t="s">
        <v>2</v>
      </c>
      <c r="C136" s="11"/>
      <c r="D136" s="11">
        <f>SUM(D134:D135)</f>
        <v>0</v>
      </c>
    </row>
    <row r="137" spans="1:4" x14ac:dyDescent="0.2">
      <c r="A137" s="10"/>
      <c r="B137" s="9"/>
      <c r="C137" s="8"/>
      <c r="D137" s="8"/>
    </row>
    <row r="138" spans="1:4" x14ac:dyDescent="0.2">
      <c r="A138" s="6"/>
      <c r="B138" s="5" t="s">
        <v>1</v>
      </c>
      <c r="C138" s="4"/>
      <c r="D138" s="4">
        <f>D131+D136</f>
        <v>0</v>
      </c>
    </row>
    <row r="139" spans="1:4" x14ac:dyDescent="0.2">
      <c r="A139" s="9"/>
      <c r="B139" s="9"/>
      <c r="C139" s="9"/>
      <c r="D139" s="9"/>
    </row>
    <row r="140" spans="1:4" ht="14.25" x14ac:dyDescent="0.2">
      <c r="A140" s="13" t="s">
        <v>271</v>
      </c>
      <c r="B140" s="13"/>
      <c r="C140" s="13"/>
      <c r="D140" s="13"/>
    </row>
    <row r="141" spans="1:4" x14ac:dyDescent="0.2">
      <c r="A141" s="6" t="s">
        <v>17</v>
      </c>
      <c r="B141" s="5" t="s">
        <v>16</v>
      </c>
      <c r="C141" s="4"/>
      <c r="D141" s="4"/>
    </row>
    <row r="142" spans="1:4" x14ac:dyDescent="0.2">
      <c r="A142" s="10" t="s">
        <v>15</v>
      </c>
      <c r="B142" s="9" t="s">
        <v>14</v>
      </c>
      <c r="C142" s="8"/>
      <c r="D142" s="8">
        <f>'Pod gabri 27 10'!F14</f>
        <v>0</v>
      </c>
    </row>
    <row r="143" spans="1:4" x14ac:dyDescent="0.2">
      <c r="A143" s="10" t="s">
        <v>13</v>
      </c>
      <c r="B143" s="9" t="s">
        <v>12</v>
      </c>
      <c r="C143" s="8"/>
      <c r="D143" s="8">
        <f>'Pod gabri 27 10'!F23</f>
        <v>0</v>
      </c>
    </row>
    <row r="144" spans="1:4" x14ac:dyDescent="0.2">
      <c r="A144" s="6"/>
      <c r="B144" s="12" t="s">
        <v>9</v>
      </c>
      <c r="C144" s="11"/>
      <c r="D144" s="11">
        <f>SUM(D142:D143)</f>
        <v>0</v>
      </c>
    </row>
    <row r="145" spans="1:4" x14ac:dyDescent="0.2">
      <c r="A145" s="10"/>
      <c r="B145" s="9"/>
      <c r="C145" s="8"/>
      <c r="D145" s="8"/>
    </row>
    <row r="146" spans="1:4" x14ac:dyDescent="0.2">
      <c r="A146" s="6" t="s">
        <v>8</v>
      </c>
      <c r="B146" s="5" t="s">
        <v>7</v>
      </c>
      <c r="C146" s="4"/>
      <c r="D146" s="4"/>
    </row>
    <row r="147" spans="1:4" x14ac:dyDescent="0.2">
      <c r="A147" s="10" t="s">
        <v>6</v>
      </c>
      <c r="B147" s="9" t="s">
        <v>5</v>
      </c>
      <c r="C147" s="8"/>
      <c r="D147" s="8">
        <f>'Pod gabri 27 10'!F46</f>
        <v>0</v>
      </c>
    </row>
    <row r="148" spans="1:4" x14ac:dyDescent="0.2">
      <c r="A148" s="10" t="s">
        <v>4</v>
      </c>
      <c r="B148" s="9" t="s">
        <v>3</v>
      </c>
      <c r="C148" s="8"/>
      <c r="D148" s="8">
        <f>'Pod gabri 27 10'!F57</f>
        <v>0</v>
      </c>
    </row>
    <row r="149" spans="1:4" x14ac:dyDescent="0.2">
      <c r="A149" s="6"/>
      <c r="B149" s="12" t="s">
        <v>2</v>
      </c>
      <c r="C149" s="11"/>
      <c r="D149" s="11">
        <f>SUM(D147:D148)</f>
        <v>0</v>
      </c>
    </row>
    <row r="150" spans="1:4" x14ac:dyDescent="0.2">
      <c r="A150" s="10"/>
      <c r="B150" s="9"/>
      <c r="C150" s="8"/>
      <c r="D150" s="8"/>
    </row>
    <row r="151" spans="1:4" x14ac:dyDescent="0.2">
      <c r="A151" s="6"/>
      <c r="B151" s="5" t="s">
        <v>1</v>
      </c>
      <c r="C151" s="4"/>
      <c r="D151" s="4">
        <f>D144+D149</f>
        <v>0</v>
      </c>
    </row>
    <row r="152" spans="1:4" x14ac:dyDescent="0.2">
      <c r="A152" s="9"/>
      <c r="B152" s="9"/>
      <c r="C152" s="9"/>
      <c r="D152" s="9"/>
    </row>
    <row r="153" spans="1:4" ht="14.25" x14ac:dyDescent="0.2">
      <c r="A153" s="13" t="s">
        <v>272</v>
      </c>
      <c r="B153" s="13"/>
      <c r="C153" s="13"/>
      <c r="D153" s="13"/>
    </row>
    <row r="154" spans="1:4" x14ac:dyDescent="0.2">
      <c r="A154" s="6" t="s">
        <v>17</v>
      </c>
      <c r="B154" s="5" t="s">
        <v>16</v>
      </c>
      <c r="C154" s="4"/>
      <c r="D154" s="4"/>
    </row>
    <row r="155" spans="1:4" x14ac:dyDescent="0.2">
      <c r="A155" s="10" t="s">
        <v>15</v>
      </c>
      <c r="B155" s="9" t="s">
        <v>14</v>
      </c>
      <c r="C155" s="8"/>
      <c r="D155" s="8">
        <f>'Pod gabri 27 11'!F14</f>
        <v>0</v>
      </c>
    </row>
    <row r="156" spans="1:4" x14ac:dyDescent="0.2">
      <c r="A156" s="10" t="s">
        <v>13</v>
      </c>
      <c r="B156" s="9" t="s">
        <v>12</v>
      </c>
      <c r="C156" s="8"/>
      <c r="D156" s="8">
        <f>'Pod gabri 27 11'!F23</f>
        <v>0</v>
      </c>
    </row>
    <row r="157" spans="1:4" x14ac:dyDescent="0.2">
      <c r="A157" s="6"/>
      <c r="B157" s="12" t="s">
        <v>9</v>
      </c>
      <c r="C157" s="11"/>
      <c r="D157" s="11">
        <f>SUM(D155:D156)</f>
        <v>0</v>
      </c>
    </row>
    <row r="158" spans="1:4" x14ac:dyDescent="0.2">
      <c r="A158" s="10"/>
      <c r="B158" s="9"/>
      <c r="C158" s="8"/>
      <c r="D158" s="8"/>
    </row>
    <row r="159" spans="1:4" x14ac:dyDescent="0.2">
      <c r="A159" s="6" t="s">
        <v>8</v>
      </c>
      <c r="B159" s="5" t="s">
        <v>7</v>
      </c>
      <c r="C159" s="4"/>
      <c r="D159" s="4"/>
    </row>
    <row r="160" spans="1:4" x14ac:dyDescent="0.2">
      <c r="A160" s="10" t="s">
        <v>6</v>
      </c>
      <c r="B160" s="9" t="s">
        <v>5</v>
      </c>
      <c r="C160" s="8"/>
      <c r="D160" s="8">
        <f>'Pod gabri 27 11'!F43</f>
        <v>0</v>
      </c>
    </row>
    <row r="161" spans="1:4" x14ac:dyDescent="0.2">
      <c r="A161" s="10" t="s">
        <v>4</v>
      </c>
      <c r="B161" s="9" t="s">
        <v>3</v>
      </c>
      <c r="C161" s="8"/>
      <c r="D161" s="8">
        <f>'Pod gabri 27 11'!F53</f>
        <v>0</v>
      </c>
    </row>
    <row r="162" spans="1:4" x14ac:dyDescent="0.2">
      <c r="A162" s="6"/>
      <c r="B162" s="12" t="s">
        <v>2</v>
      </c>
      <c r="C162" s="11"/>
      <c r="D162" s="11">
        <f>SUM(D160:D161)</f>
        <v>0</v>
      </c>
    </row>
    <row r="163" spans="1:4" x14ac:dyDescent="0.2">
      <c r="A163" s="10"/>
      <c r="B163" s="9"/>
      <c r="C163" s="8"/>
      <c r="D163" s="8"/>
    </row>
    <row r="164" spans="1:4" x14ac:dyDescent="0.2">
      <c r="A164" s="6"/>
      <c r="B164" s="5" t="s">
        <v>1</v>
      </c>
      <c r="C164" s="4"/>
      <c r="D164" s="4">
        <f>D157+D162</f>
        <v>0</v>
      </c>
    </row>
    <row r="165" spans="1:4" x14ac:dyDescent="0.2">
      <c r="A165" s="9"/>
      <c r="B165" s="9"/>
      <c r="C165" s="9"/>
      <c r="D165" s="9"/>
    </row>
    <row r="166" spans="1:4" ht="14.25" x14ac:dyDescent="0.2">
      <c r="A166" s="13" t="s">
        <v>273</v>
      </c>
      <c r="B166" s="13"/>
      <c r="C166" s="13"/>
      <c r="D166" s="13"/>
    </row>
    <row r="167" spans="1:4" x14ac:dyDescent="0.2">
      <c r="A167" s="6" t="s">
        <v>17</v>
      </c>
      <c r="B167" s="5" t="s">
        <v>16</v>
      </c>
      <c r="C167" s="4"/>
      <c r="D167" s="4"/>
    </row>
    <row r="168" spans="1:4" x14ac:dyDescent="0.2">
      <c r="A168" s="10" t="s">
        <v>15</v>
      </c>
      <c r="B168" s="9" t="s">
        <v>14</v>
      </c>
      <c r="C168" s="8"/>
      <c r="D168" s="8">
        <f>'Pod gabri 27 12'!F14</f>
        <v>0</v>
      </c>
    </row>
    <row r="169" spans="1:4" x14ac:dyDescent="0.2">
      <c r="A169" s="10" t="s">
        <v>13</v>
      </c>
      <c r="B169" s="9" t="s">
        <v>12</v>
      </c>
      <c r="C169" s="8"/>
      <c r="D169" s="8">
        <f>'Pod gabri 27 12'!F22</f>
        <v>0</v>
      </c>
    </row>
    <row r="170" spans="1:4" x14ac:dyDescent="0.2">
      <c r="A170" s="6"/>
      <c r="B170" s="12" t="s">
        <v>9</v>
      </c>
      <c r="C170" s="11"/>
      <c r="D170" s="11">
        <f>SUM(D168:D169)</f>
        <v>0</v>
      </c>
    </row>
    <row r="171" spans="1:4" x14ac:dyDescent="0.2">
      <c r="A171" s="10"/>
      <c r="B171" s="9"/>
      <c r="C171" s="8"/>
      <c r="D171" s="8"/>
    </row>
    <row r="172" spans="1:4" x14ac:dyDescent="0.2">
      <c r="A172" s="6" t="s">
        <v>8</v>
      </c>
      <c r="B172" s="5" t="s">
        <v>7</v>
      </c>
      <c r="C172" s="4"/>
      <c r="D172" s="4"/>
    </row>
    <row r="173" spans="1:4" x14ac:dyDescent="0.2">
      <c r="A173" s="10" t="s">
        <v>6</v>
      </c>
      <c r="B173" s="9" t="s">
        <v>5</v>
      </c>
      <c r="C173" s="8"/>
      <c r="D173" s="8">
        <f>'Pod gabri 27 12'!F36</f>
        <v>0</v>
      </c>
    </row>
    <row r="174" spans="1:4" x14ac:dyDescent="0.2">
      <c r="A174" s="10" t="s">
        <v>4</v>
      </c>
      <c r="B174" s="9" t="s">
        <v>3</v>
      </c>
      <c r="C174" s="8"/>
      <c r="D174" s="8">
        <f>'Pod gabri 27 12'!F44</f>
        <v>0</v>
      </c>
    </row>
    <row r="175" spans="1:4" x14ac:dyDescent="0.2">
      <c r="A175" s="6"/>
      <c r="B175" s="12" t="s">
        <v>2</v>
      </c>
      <c r="C175" s="11"/>
      <c r="D175" s="11">
        <f>SUM(D173:D174)</f>
        <v>0</v>
      </c>
    </row>
    <row r="176" spans="1:4" x14ac:dyDescent="0.2">
      <c r="A176" s="10"/>
      <c r="B176" s="9"/>
      <c r="C176" s="8"/>
      <c r="D176" s="8"/>
    </row>
    <row r="177" spans="1:4" x14ac:dyDescent="0.2">
      <c r="A177" s="6"/>
      <c r="B177" s="5" t="s">
        <v>1</v>
      </c>
      <c r="C177" s="4"/>
      <c r="D177" s="4">
        <f>D170+D175</f>
        <v>0</v>
      </c>
    </row>
    <row r="178" spans="1:4" x14ac:dyDescent="0.2">
      <c r="A178" s="9"/>
      <c r="B178" s="9"/>
      <c r="C178" s="9"/>
      <c r="D178" s="9"/>
    </row>
    <row r="179" spans="1:4" ht="14.25" x14ac:dyDescent="0.2">
      <c r="A179" s="13" t="s">
        <v>274</v>
      </c>
      <c r="B179" s="13"/>
      <c r="C179" s="13"/>
      <c r="D179" s="13"/>
    </row>
    <row r="180" spans="1:4" x14ac:dyDescent="0.2">
      <c r="A180" s="6" t="s">
        <v>17</v>
      </c>
      <c r="B180" s="5" t="s">
        <v>16</v>
      </c>
      <c r="C180" s="4"/>
      <c r="D180" s="4"/>
    </row>
    <row r="181" spans="1:4" x14ac:dyDescent="0.2">
      <c r="A181" s="10" t="s">
        <v>15</v>
      </c>
      <c r="B181" s="9" t="s">
        <v>14</v>
      </c>
      <c r="C181" s="8"/>
      <c r="D181" s="8">
        <f>'Pod gabri 27 13'!F14</f>
        <v>0</v>
      </c>
    </row>
    <row r="182" spans="1:4" x14ac:dyDescent="0.2">
      <c r="A182" s="10" t="s">
        <v>13</v>
      </c>
      <c r="B182" s="9" t="s">
        <v>12</v>
      </c>
      <c r="C182" s="8"/>
      <c r="D182" s="8">
        <f>'Pod gabri 27 13'!F23</f>
        <v>0</v>
      </c>
    </row>
    <row r="183" spans="1:4" x14ac:dyDescent="0.2">
      <c r="A183" s="6"/>
      <c r="B183" s="12" t="s">
        <v>9</v>
      </c>
      <c r="C183" s="11"/>
      <c r="D183" s="11">
        <f>SUM(D181:D182)</f>
        <v>0</v>
      </c>
    </row>
    <row r="184" spans="1:4" x14ac:dyDescent="0.2">
      <c r="A184" s="10"/>
      <c r="B184" s="9"/>
      <c r="C184" s="8"/>
      <c r="D184" s="8"/>
    </row>
    <row r="185" spans="1:4" x14ac:dyDescent="0.2">
      <c r="A185" s="6" t="s">
        <v>8</v>
      </c>
      <c r="B185" s="5" t="s">
        <v>7</v>
      </c>
      <c r="C185" s="4"/>
      <c r="D185" s="4"/>
    </row>
    <row r="186" spans="1:4" x14ac:dyDescent="0.2">
      <c r="A186" s="10" t="s">
        <v>6</v>
      </c>
      <c r="B186" s="9" t="s">
        <v>5</v>
      </c>
      <c r="C186" s="8"/>
      <c r="D186" s="8">
        <f>'Pod gabri 27 13'!F43</f>
        <v>0</v>
      </c>
    </row>
    <row r="187" spans="1:4" x14ac:dyDescent="0.2">
      <c r="A187" s="10" t="s">
        <v>4</v>
      </c>
      <c r="B187" s="9" t="s">
        <v>3</v>
      </c>
      <c r="C187" s="8"/>
      <c r="D187" s="8">
        <f>'Pod gabri 27 13'!F53</f>
        <v>0</v>
      </c>
    </row>
    <row r="188" spans="1:4" x14ac:dyDescent="0.2">
      <c r="A188" s="6"/>
      <c r="B188" s="12" t="s">
        <v>2</v>
      </c>
      <c r="C188" s="11"/>
      <c r="D188" s="11">
        <f>SUM(D186:D187)</f>
        <v>0</v>
      </c>
    </row>
    <row r="189" spans="1:4" x14ac:dyDescent="0.2">
      <c r="A189" s="10"/>
      <c r="B189" s="9"/>
      <c r="C189" s="8"/>
      <c r="D189" s="8"/>
    </row>
    <row r="190" spans="1:4" x14ac:dyDescent="0.2">
      <c r="A190" s="6"/>
      <c r="B190" s="5" t="s">
        <v>1</v>
      </c>
      <c r="C190" s="4"/>
      <c r="D190" s="4">
        <f>D183+D188</f>
        <v>0</v>
      </c>
    </row>
    <row r="191" spans="1:4" x14ac:dyDescent="0.2">
      <c r="A191" s="9"/>
      <c r="B191" s="9"/>
      <c r="C191" s="9"/>
      <c r="D191" s="9"/>
    </row>
    <row r="192" spans="1:4" ht="14.25" x14ac:dyDescent="0.2">
      <c r="A192" s="13" t="s">
        <v>275</v>
      </c>
      <c r="B192" s="13"/>
      <c r="C192" s="13"/>
      <c r="D192" s="13"/>
    </row>
    <row r="193" spans="1:4" x14ac:dyDescent="0.2">
      <c r="A193" s="6" t="s">
        <v>17</v>
      </c>
      <c r="B193" s="5" t="s">
        <v>16</v>
      </c>
      <c r="C193" s="4"/>
      <c r="D193" s="4"/>
    </row>
    <row r="194" spans="1:4" x14ac:dyDescent="0.2">
      <c r="A194" s="10" t="s">
        <v>15</v>
      </c>
      <c r="B194" s="9" t="s">
        <v>14</v>
      </c>
      <c r="C194" s="8"/>
      <c r="D194" s="8">
        <f>'Pod gabri 27 14'!F14</f>
        <v>0</v>
      </c>
    </row>
    <row r="195" spans="1:4" x14ac:dyDescent="0.2">
      <c r="A195" s="10" t="s">
        <v>13</v>
      </c>
      <c r="B195" s="9" t="s">
        <v>12</v>
      </c>
      <c r="C195" s="8"/>
      <c r="D195" s="8">
        <f>'Pod gabri 27 14'!F23</f>
        <v>0</v>
      </c>
    </row>
    <row r="196" spans="1:4" x14ac:dyDescent="0.2">
      <c r="A196" s="6"/>
      <c r="B196" s="12" t="s">
        <v>9</v>
      </c>
      <c r="C196" s="11"/>
      <c r="D196" s="11">
        <f>SUM(D194:D195)</f>
        <v>0</v>
      </c>
    </row>
    <row r="197" spans="1:4" x14ac:dyDescent="0.2">
      <c r="A197" s="10"/>
      <c r="B197" s="9"/>
      <c r="C197" s="8"/>
      <c r="D197" s="8"/>
    </row>
    <row r="198" spans="1:4" x14ac:dyDescent="0.2">
      <c r="A198" s="6" t="s">
        <v>8</v>
      </c>
      <c r="B198" s="5" t="s">
        <v>7</v>
      </c>
      <c r="C198" s="4"/>
      <c r="D198" s="4"/>
    </row>
    <row r="199" spans="1:4" x14ac:dyDescent="0.2">
      <c r="A199" s="10" t="s">
        <v>6</v>
      </c>
      <c r="B199" s="9" t="s">
        <v>5</v>
      </c>
      <c r="C199" s="8"/>
      <c r="D199" s="8">
        <f>'Pod gabri 27 14'!F43</f>
        <v>0</v>
      </c>
    </row>
    <row r="200" spans="1:4" x14ac:dyDescent="0.2">
      <c r="A200" s="10" t="s">
        <v>4</v>
      </c>
      <c r="B200" s="9" t="s">
        <v>3</v>
      </c>
      <c r="C200" s="8"/>
      <c r="D200" s="8">
        <f>'Pod gabri 27 14'!F53</f>
        <v>0</v>
      </c>
    </row>
    <row r="201" spans="1:4" x14ac:dyDescent="0.2">
      <c r="A201" s="6"/>
      <c r="B201" s="12" t="s">
        <v>2</v>
      </c>
      <c r="C201" s="11"/>
      <c r="D201" s="11">
        <f>SUM(D199:D200)</f>
        <v>0</v>
      </c>
    </row>
    <row r="202" spans="1:4" x14ac:dyDescent="0.2">
      <c r="A202" s="10"/>
      <c r="B202" s="9"/>
      <c r="C202" s="8"/>
      <c r="D202" s="8"/>
    </row>
    <row r="203" spans="1:4" x14ac:dyDescent="0.2">
      <c r="A203" s="6"/>
      <c r="B203" s="5" t="s">
        <v>1</v>
      </c>
      <c r="C203" s="4"/>
      <c r="D203" s="4">
        <f>D196+D201</f>
        <v>0</v>
      </c>
    </row>
    <row r="204" spans="1:4" x14ac:dyDescent="0.2">
      <c r="A204" s="9"/>
      <c r="B204" s="9"/>
      <c r="C204" s="9"/>
      <c r="D204" s="9"/>
    </row>
    <row r="205" spans="1:4" ht="14.25" x14ac:dyDescent="0.2">
      <c r="A205" s="13" t="s">
        <v>276</v>
      </c>
      <c r="B205" s="13"/>
      <c r="C205" s="13"/>
      <c r="D205" s="13"/>
    </row>
    <row r="206" spans="1:4" x14ac:dyDescent="0.2">
      <c r="A206" s="6" t="s">
        <v>17</v>
      </c>
      <c r="B206" s="5" t="s">
        <v>16</v>
      </c>
      <c r="C206" s="4"/>
      <c r="D206" s="4"/>
    </row>
    <row r="207" spans="1:4" x14ac:dyDescent="0.2">
      <c r="A207" s="10" t="s">
        <v>15</v>
      </c>
      <c r="B207" s="9" t="s">
        <v>14</v>
      </c>
      <c r="C207" s="8"/>
      <c r="D207" s="8">
        <f>'Pod gabri 27 15'!F14</f>
        <v>0</v>
      </c>
    </row>
    <row r="208" spans="1:4" x14ac:dyDescent="0.2">
      <c r="A208" s="10" t="s">
        <v>13</v>
      </c>
      <c r="B208" s="9" t="s">
        <v>12</v>
      </c>
      <c r="C208" s="8"/>
      <c r="D208" s="8">
        <f>'Pod gabri 27 15'!F22</f>
        <v>0</v>
      </c>
    </row>
    <row r="209" spans="1:4" x14ac:dyDescent="0.2">
      <c r="A209" s="6"/>
      <c r="B209" s="12" t="s">
        <v>9</v>
      </c>
      <c r="C209" s="11"/>
      <c r="D209" s="11">
        <f>SUM(D207:D208)</f>
        <v>0</v>
      </c>
    </row>
    <row r="210" spans="1:4" x14ac:dyDescent="0.2">
      <c r="A210" s="10"/>
      <c r="B210" s="9"/>
      <c r="C210" s="8"/>
      <c r="D210" s="8"/>
    </row>
    <row r="211" spans="1:4" x14ac:dyDescent="0.2">
      <c r="A211" s="6" t="s">
        <v>8</v>
      </c>
      <c r="B211" s="5" t="s">
        <v>7</v>
      </c>
      <c r="C211" s="4"/>
      <c r="D211" s="4"/>
    </row>
    <row r="212" spans="1:4" x14ac:dyDescent="0.2">
      <c r="A212" s="10" t="s">
        <v>6</v>
      </c>
      <c r="B212" s="9" t="s">
        <v>5</v>
      </c>
      <c r="C212" s="8"/>
      <c r="D212" s="8">
        <f>'Pod gabri 27 15'!F36</f>
        <v>0</v>
      </c>
    </row>
    <row r="213" spans="1:4" x14ac:dyDescent="0.2">
      <c r="A213" s="10" t="s">
        <v>4</v>
      </c>
      <c r="B213" s="9" t="s">
        <v>3</v>
      </c>
      <c r="C213" s="8"/>
      <c r="D213" s="8">
        <f>'Pod gabri 27 15'!F44</f>
        <v>0</v>
      </c>
    </row>
    <row r="214" spans="1:4" x14ac:dyDescent="0.2">
      <c r="A214" s="6"/>
      <c r="B214" s="12" t="s">
        <v>2</v>
      </c>
      <c r="C214" s="11"/>
      <c r="D214" s="11">
        <f>SUM(D212:D213)</f>
        <v>0</v>
      </c>
    </row>
    <row r="215" spans="1:4" x14ac:dyDescent="0.2">
      <c r="A215" s="10"/>
      <c r="B215" s="9"/>
      <c r="C215" s="8"/>
      <c r="D215" s="8"/>
    </row>
    <row r="216" spans="1:4" x14ac:dyDescent="0.2">
      <c r="A216" s="6"/>
      <c r="B216" s="5" t="s">
        <v>1</v>
      </c>
      <c r="C216" s="4"/>
      <c r="D216" s="4">
        <f>D209+D214</f>
        <v>0</v>
      </c>
    </row>
    <row r="217" spans="1:4" x14ac:dyDescent="0.2">
      <c r="A217" s="9"/>
      <c r="B217" s="9"/>
      <c r="C217" s="9"/>
      <c r="D217" s="9"/>
    </row>
    <row r="218" spans="1:4" ht="14.25" x14ac:dyDescent="0.2">
      <c r="A218" s="13" t="s">
        <v>277</v>
      </c>
      <c r="B218" s="13"/>
      <c r="C218" s="13"/>
      <c r="D218" s="13"/>
    </row>
    <row r="219" spans="1:4" x14ac:dyDescent="0.2">
      <c r="A219" s="6" t="s">
        <v>17</v>
      </c>
      <c r="B219" s="5" t="s">
        <v>16</v>
      </c>
      <c r="C219" s="4"/>
      <c r="D219" s="4"/>
    </row>
    <row r="220" spans="1:4" x14ac:dyDescent="0.2">
      <c r="A220" s="10" t="s">
        <v>15</v>
      </c>
      <c r="B220" s="9" t="s">
        <v>14</v>
      </c>
      <c r="C220" s="8"/>
      <c r="D220" s="8">
        <f>'Pod gabri 27 16'!F14</f>
        <v>0</v>
      </c>
    </row>
    <row r="221" spans="1:4" x14ac:dyDescent="0.2">
      <c r="A221" s="10" t="s">
        <v>13</v>
      </c>
      <c r="B221" s="9" t="s">
        <v>12</v>
      </c>
      <c r="C221" s="8"/>
      <c r="D221" s="8">
        <f>'Pod gabri 27 16'!F23</f>
        <v>0</v>
      </c>
    </row>
    <row r="222" spans="1:4" x14ac:dyDescent="0.2">
      <c r="A222" s="6"/>
      <c r="B222" s="12" t="s">
        <v>9</v>
      </c>
      <c r="C222" s="11"/>
      <c r="D222" s="11">
        <f>SUM(D220:D221)</f>
        <v>0</v>
      </c>
    </row>
    <row r="223" spans="1:4" x14ac:dyDescent="0.2">
      <c r="A223" s="10"/>
      <c r="B223" s="9"/>
      <c r="C223" s="8"/>
      <c r="D223" s="8"/>
    </row>
    <row r="224" spans="1:4" x14ac:dyDescent="0.2">
      <c r="A224" s="6" t="s">
        <v>8</v>
      </c>
      <c r="B224" s="5" t="s">
        <v>7</v>
      </c>
      <c r="C224" s="4"/>
      <c r="D224" s="4"/>
    </row>
    <row r="225" spans="1:4" x14ac:dyDescent="0.2">
      <c r="A225" s="10" t="s">
        <v>6</v>
      </c>
      <c r="B225" s="9" t="s">
        <v>5</v>
      </c>
      <c r="C225" s="8"/>
      <c r="D225" s="8">
        <f>'Pod gabri 27 16'!F43</f>
        <v>0</v>
      </c>
    </row>
    <row r="226" spans="1:4" x14ac:dyDescent="0.2">
      <c r="A226" s="10" t="s">
        <v>4</v>
      </c>
      <c r="B226" s="9" t="s">
        <v>3</v>
      </c>
      <c r="C226" s="8"/>
      <c r="D226" s="8">
        <f>'Pod gabri 27 16'!F53</f>
        <v>0</v>
      </c>
    </row>
    <row r="227" spans="1:4" x14ac:dyDescent="0.2">
      <c r="A227" s="6"/>
      <c r="B227" s="12" t="s">
        <v>2</v>
      </c>
      <c r="C227" s="11"/>
      <c r="D227" s="11">
        <f>SUM(D225:D226)</f>
        <v>0</v>
      </c>
    </row>
    <row r="228" spans="1:4" x14ac:dyDescent="0.2">
      <c r="A228" s="10"/>
      <c r="B228" s="9"/>
      <c r="C228" s="8"/>
      <c r="D228" s="8"/>
    </row>
    <row r="229" spans="1:4" x14ac:dyDescent="0.2">
      <c r="A229" s="6"/>
      <c r="B229" s="5" t="s">
        <v>1</v>
      </c>
      <c r="C229" s="4"/>
      <c r="D229" s="4">
        <f>D222+D227</f>
        <v>0</v>
      </c>
    </row>
    <row r="230" spans="1:4" x14ac:dyDescent="0.2">
      <c r="A230" s="9"/>
      <c r="B230" s="9"/>
      <c r="C230" s="9"/>
      <c r="D230" s="9"/>
    </row>
    <row r="231" spans="1:4" ht="14.25" x14ac:dyDescent="0.2">
      <c r="A231" s="13" t="s">
        <v>278</v>
      </c>
      <c r="B231" s="13"/>
      <c r="C231" s="13"/>
      <c r="D231" s="13"/>
    </row>
    <row r="232" spans="1:4" x14ac:dyDescent="0.2">
      <c r="A232" s="6" t="s">
        <v>17</v>
      </c>
      <c r="B232" s="5" t="s">
        <v>16</v>
      </c>
      <c r="C232" s="4"/>
      <c r="D232" s="4"/>
    </row>
    <row r="233" spans="1:4" x14ac:dyDescent="0.2">
      <c r="A233" s="10" t="s">
        <v>15</v>
      </c>
      <c r="B233" s="9" t="s">
        <v>14</v>
      </c>
      <c r="C233" s="8"/>
      <c r="D233" s="8">
        <f>'Pod gabri 27 17'!F14</f>
        <v>0</v>
      </c>
    </row>
    <row r="234" spans="1:4" x14ac:dyDescent="0.2">
      <c r="A234" s="10" t="s">
        <v>13</v>
      </c>
      <c r="B234" s="9" t="s">
        <v>12</v>
      </c>
      <c r="C234" s="8"/>
      <c r="D234" s="8">
        <f>'Pod gabri 27 17'!F23</f>
        <v>0</v>
      </c>
    </row>
    <row r="235" spans="1:4" x14ac:dyDescent="0.2">
      <c r="A235" s="6"/>
      <c r="B235" s="12" t="s">
        <v>9</v>
      </c>
      <c r="C235" s="11"/>
      <c r="D235" s="11">
        <f>SUM(D233:D234)</f>
        <v>0</v>
      </c>
    </row>
    <row r="236" spans="1:4" x14ac:dyDescent="0.2">
      <c r="A236" s="10"/>
      <c r="B236" s="9"/>
      <c r="C236" s="8"/>
      <c r="D236" s="8"/>
    </row>
    <row r="237" spans="1:4" x14ac:dyDescent="0.2">
      <c r="A237" s="6" t="s">
        <v>8</v>
      </c>
      <c r="B237" s="5" t="s">
        <v>7</v>
      </c>
      <c r="C237" s="4"/>
      <c r="D237" s="4"/>
    </row>
    <row r="238" spans="1:4" x14ac:dyDescent="0.2">
      <c r="A238" s="10" t="s">
        <v>6</v>
      </c>
      <c r="B238" s="9" t="s">
        <v>5</v>
      </c>
      <c r="C238" s="8"/>
      <c r="D238" s="8">
        <f>'Pod gabri 27 17'!F43</f>
        <v>0</v>
      </c>
    </row>
    <row r="239" spans="1:4" x14ac:dyDescent="0.2">
      <c r="A239" s="10" t="s">
        <v>4</v>
      </c>
      <c r="B239" s="9" t="s">
        <v>3</v>
      </c>
      <c r="C239" s="8"/>
      <c r="D239" s="8">
        <f>'Pod gabri 27 17'!F53</f>
        <v>0</v>
      </c>
    </row>
    <row r="240" spans="1:4" x14ac:dyDescent="0.2">
      <c r="A240" s="6"/>
      <c r="B240" s="12" t="s">
        <v>2</v>
      </c>
      <c r="C240" s="11"/>
      <c r="D240" s="11">
        <f>SUM(D238:D239)</f>
        <v>0</v>
      </c>
    </row>
    <row r="241" spans="1:4" x14ac:dyDescent="0.2">
      <c r="A241" s="10"/>
      <c r="B241" s="9"/>
      <c r="C241" s="8"/>
      <c r="D241" s="8"/>
    </row>
    <row r="242" spans="1:4" x14ac:dyDescent="0.2">
      <c r="A242" s="6"/>
      <c r="B242" s="5" t="s">
        <v>1</v>
      </c>
      <c r="C242" s="4"/>
      <c r="D242" s="4">
        <f>D235+D240</f>
        <v>0</v>
      </c>
    </row>
    <row r="243" spans="1:4" x14ac:dyDescent="0.2">
      <c r="A243" s="9"/>
      <c r="B243" s="9"/>
      <c r="C243" s="9"/>
      <c r="D243" s="9"/>
    </row>
    <row r="244" spans="1:4" ht="14.25" x14ac:dyDescent="0.2">
      <c r="A244" s="13" t="s">
        <v>279</v>
      </c>
      <c r="B244" s="13"/>
      <c r="C244" s="13"/>
      <c r="D244" s="13"/>
    </row>
    <row r="245" spans="1:4" x14ac:dyDescent="0.2">
      <c r="A245" s="6" t="s">
        <v>17</v>
      </c>
      <c r="B245" s="5" t="s">
        <v>16</v>
      </c>
      <c r="C245" s="4"/>
      <c r="D245" s="4"/>
    </row>
    <row r="246" spans="1:4" x14ac:dyDescent="0.2">
      <c r="A246" s="10" t="s">
        <v>15</v>
      </c>
      <c r="B246" s="9" t="s">
        <v>14</v>
      </c>
      <c r="C246" s="8"/>
      <c r="D246" s="8">
        <f>'Pod gabri 27 18'!F14</f>
        <v>0</v>
      </c>
    </row>
    <row r="247" spans="1:4" x14ac:dyDescent="0.2">
      <c r="A247" s="10" t="s">
        <v>13</v>
      </c>
      <c r="B247" s="9" t="s">
        <v>12</v>
      </c>
      <c r="C247" s="8"/>
      <c r="D247" s="8">
        <f>'Pod gabri 27 18'!F22</f>
        <v>0</v>
      </c>
    </row>
    <row r="248" spans="1:4" x14ac:dyDescent="0.2">
      <c r="A248" s="6"/>
      <c r="B248" s="12" t="s">
        <v>9</v>
      </c>
      <c r="C248" s="11"/>
      <c r="D248" s="11">
        <f>SUM(D246:D247)</f>
        <v>0</v>
      </c>
    </row>
    <row r="249" spans="1:4" x14ac:dyDescent="0.2">
      <c r="A249" s="10"/>
      <c r="B249" s="9"/>
      <c r="C249" s="8"/>
      <c r="D249" s="8"/>
    </row>
    <row r="250" spans="1:4" x14ac:dyDescent="0.2">
      <c r="A250" s="6" t="s">
        <v>8</v>
      </c>
      <c r="B250" s="5" t="s">
        <v>7</v>
      </c>
      <c r="C250" s="4"/>
      <c r="D250" s="4"/>
    </row>
    <row r="251" spans="1:4" x14ac:dyDescent="0.2">
      <c r="A251" s="10" t="s">
        <v>6</v>
      </c>
      <c r="B251" s="9" t="s">
        <v>5</v>
      </c>
      <c r="C251" s="8"/>
      <c r="D251" s="8">
        <f>'Pod gabri 27 18'!F36</f>
        <v>0</v>
      </c>
    </row>
    <row r="252" spans="1:4" x14ac:dyDescent="0.2">
      <c r="A252" s="10" t="s">
        <v>4</v>
      </c>
      <c r="B252" s="9" t="s">
        <v>3</v>
      </c>
      <c r="C252" s="8"/>
      <c r="D252" s="8">
        <f>'Pod gabri 27 18'!F44</f>
        <v>0</v>
      </c>
    </row>
    <row r="253" spans="1:4" x14ac:dyDescent="0.2">
      <c r="A253" s="6"/>
      <c r="B253" s="12" t="s">
        <v>2</v>
      </c>
      <c r="C253" s="11"/>
      <c r="D253" s="11">
        <f>SUM(D251:D252)</f>
        <v>0</v>
      </c>
    </row>
    <row r="254" spans="1:4" x14ac:dyDescent="0.2">
      <c r="A254" s="10"/>
      <c r="B254" s="9"/>
      <c r="C254" s="8"/>
      <c r="D254" s="8"/>
    </row>
    <row r="255" spans="1:4" x14ac:dyDescent="0.2">
      <c r="A255" s="6"/>
      <c r="B255" s="5" t="s">
        <v>1</v>
      </c>
      <c r="C255" s="4"/>
      <c r="D255" s="4">
        <f>D248+D253</f>
        <v>0</v>
      </c>
    </row>
    <row r="256" spans="1:4" x14ac:dyDescent="0.2">
      <c r="A256" s="9"/>
      <c r="B256" s="9"/>
      <c r="C256" s="9"/>
      <c r="D256" s="9"/>
    </row>
    <row r="257" spans="1:4" ht="14.25" x14ac:dyDescent="0.2">
      <c r="A257" s="13" t="s">
        <v>280</v>
      </c>
      <c r="B257" s="13"/>
      <c r="C257" s="13"/>
      <c r="D257" s="13"/>
    </row>
    <row r="258" spans="1:4" x14ac:dyDescent="0.2">
      <c r="A258" s="6" t="s">
        <v>17</v>
      </c>
      <c r="B258" s="5" t="s">
        <v>16</v>
      </c>
      <c r="C258" s="4"/>
      <c r="D258" s="4"/>
    </row>
    <row r="259" spans="1:4" x14ac:dyDescent="0.2">
      <c r="A259" s="10" t="s">
        <v>15</v>
      </c>
      <c r="B259" s="9" t="s">
        <v>14</v>
      </c>
      <c r="C259" s="8"/>
      <c r="D259" s="8">
        <f>'Pod gabri 27 19'!F14</f>
        <v>0</v>
      </c>
    </row>
    <row r="260" spans="1:4" x14ac:dyDescent="0.2">
      <c r="A260" s="10" t="s">
        <v>13</v>
      </c>
      <c r="B260" s="9" t="s">
        <v>12</v>
      </c>
      <c r="C260" s="8"/>
      <c r="D260" s="8">
        <f>'Pod gabri 27 19'!F23</f>
        <v>0</v>
      </c>
    </row>
    <row r="261" spans="1:4" x14ac:dyDescent="0.2">
      <c r="A261" s="6"/>
      <c r="B261" s="12" t="s">
        <v>9</v>
      </c>
      <c r="C261" s="11"/>
      <c r="D261" s="11">
        <f>SUM(D259:D260)</f>
        <v>0</v>
      </c>
    </row>
    <row r="262" spans="1:4" x14ac:dyDescent="0.2">
      <c r="A262" s="10"/>
      <c r="B262" s="9"/>
      <c r="C262" s="8"/>
      <c r="D262" s="8"/>
    </row>
    <row r="263" spans="1:4" x14ac:dyDescent="0.2">
      <c r="A263" s="6" t="s">
        <v>8</v>
      </c>
      <c r="B263" s="5" t="s">
        <v>7</v>
      </c>
      <c r="C263" s="4"/>
      <c r="D263" s="4"/>
    </row>
    <row r="264" spans="1:4" x14ac:dyDescent="0.2">
      <c r="A264" s="10" t="s">
        <v>6</v>
      </c>
      <c r="B264" s="9" t="s">
        <v>5</v>
      </c>
      <c r="C264" s="8"/>
      <c r="D264" s="8">
        <f>'Pod gabri 27 19'!F43</f>
        <v>0</v>
      </c>
    </row>
    <row r="265" spans="1:4" x14ac:dyDescent="0.2">
      <c r="A265" s="10" t="s">
        <v>4</v>
      </c>
      <c r="B265" s="9" t="s">
        <v>3</v>
      </c>
      <c r="C265" s="8"/>
      <c r="D265" s="8">
        <f>'Pod gabri 27 19'!F53</f>
        <v>0</v>
      </c>
    </row>
    <row r="266" spans="1:4" x14ac:dyDescent="0.2">
      <c r="A266" s="6"/>
      <c r="B266" s="12" t="s">
        <v>2</v>
      </c>
      <c r="C266" s="11"/>
      <c r="D266" s="11">
        <f>SUM(D264:D265)</f>
        <v>0</v>
      </c>
    </row>
    <row r="267" spans="1:4" x14ac:dyDescent="0.2">
      <c r="A267" s="10"/>
      <c r="B267" s="9"/>
      <c r="C267" s="8"/>
      <c r="D267" s="8"/>
    </row>
    <row r="268" spans="1:4" x14ac:dyDescent="0.2">
      <c r="A268" s="6"/>
      <c r="B268" s="5" t="s">
        <v>1</v>
      </c>
      <c r="C268" s="4"/>
      <c r="D268" s="4">
        <f>D261+D266</f>
        <v>0</v>
      </c>
    </row>
    <row r="269" spans="1:4" x14ac:dyDescent="0.2">
      <c r="A269" s="9"/>
      <c r="B269" s="9"/>
      <c r="C269" s="9"/>
      <c r="D269" s="9"/>
    </row>
    <row r="270" spans="1:4" ht="14.25" x14ac:dyDescent="0.2">
      <c r="A270" s="13" t="s">
        <v>281</v>
      </c>
      <c r="B270" s="13"/>
      <c r="C270" s="13"/>
      <c r="D270" s="13"/>
    </row>
    <row r="271" spans="1:4" x14ac:dyDescent="0.2">
      <c r="A271" s="6" t="s">
        <v>17</v>
      </c>
      <c r="B271" s="5" t="s">
        <v>16</v>
      </c>
      <c r="C271" s="4"/>
      <c r="D271" s="4"/>
    </row>
    <row r="272" spans="1:4" x14ac:dyDescent="0.2">
      <c r="A272" s="10" t="s">
        <v>15</v>
      </c>
      <c r="B272" s="9" t="s">
        <v>14</v>
      </c>
      <c r="C272" s="8"/>
      <c r="D272" s="8">
        <f>'Pod gabri 27 20'!F14</f>
        <v>0</v>
      </c>
    </row>
    <row r="273" spans="1:4" x14ac:dyDescent="0.2">
      <c r="A273" s="10" t="s">
        <v>13</v>
      </c>
      <c r="B273" s="9" t="s">
        <v>12</v>
      </c>
      <c r="C273" s="8"/>
      <c r="D273" s="8">
        <f>'Pod gabri 27 20'!F23</f>
        <v>0</v>
      </c>
    </row>
    <row r="274" spans="1:4" x14ac:dyDescent="0.2">
      <c r="A274" s="6"/>
      <c r="B274" s="12" t="s">
        <v>9</v>
      </c>
      <c r="C274" s="11"/>
      <c r="D274" s="11">
        <f>SUM(D272:D273)</f>
        <v>0</v>
      </c>
    </row>
    <row r="275" spans="1:4" x14ac:dyDescent="0.2">
      <c r="A275" s="10"/>
      <c r="B275" s="9"/>
      <c r="C275" s="8"/>
      <c r="D275" s="8"/>
    </row>
    <row r="276" spans="1:4" x14ac:dyDescent="0.2">
      <c r="A276" s="6" t="s">
        <v>8</v>
      </c>
      <c r="B276" s="5" t="s">
        <v>7</v>
      </c>
      <c r="C276" s="4"/>
      <c r="D276" s="4"/>
    </row>
    <row r="277" spans="1:4" x14ac:dyDescent="0.2">
      <c r="A277" s="10" t="s">
        <v>6</v>
      </c>
      <c r="B277" s="9" t="s">
        <v>5</v>
      </c>
      <c r="C277" s="8"/>
      <c r="D277" s="8">
        <f>'Pod gabri 27 20'!F41</f>
        <v>0</v>
      </c>
    </row>
    <row r="278" spans="1:4" x14ac:dyDescent="0.2">
      <c r="A278" s="10" t="s">
        <v>4</v>
      </c>
      <c r="B278" s="9" t="s">
        <v>3</v>
      </c>
      <c r="C278" s="8"/>
      <c r="D278" s="8">
        <f>'Pod gabri 27 20'!F50</f>
        <v>0</v>
      </c>
    </row>
    <row r="279" spans="1:4" x14ac:dyDescent="0.2">
      <c r="A279" s="6"/>
      <c r="B279" s="12" t="s">
        <v>2</v>
      </c>
      <c r="C279" s="11"/>
      <c r="D279" s="11">
        <f>SUM(D277:D278)</f>
        <v>0</v>
      </c>
    </row>
    <row r="280" spans="1:4" x14ac:dyDescent="0.2">
      <c r="A280" s="10"/>
      <c r="B280" s="9"/>
      <c r="C280" s="8"/>
      <c r="D280" s="8"/>
    </row>
    <row r="281" spans="1:4" x14ac:dyDescent="0.2">
      <c r="A281" s="6"/>
      <c r="B281" s="5" t="s">
        <v>1</v>
      </c>
      <c r="C281" s="4"/>
      <c r="D281" s="4">
        <f>D274+D279</f>
        <v>0</v>
      </c>
    </row>
    <row r="282" spans="1:4" x14ac:dyDescent="0.2">
      <c r="A282" s="9"/>
      <c r="B282" s="9"/>
      <c r="C282" s="9"/>
      <c r="D282" s="9"/>
    </row>
    <row r="283" spans="1:4" ht="14.25" x14ac:dyDescent="0.2">
      <c r="A283" s="13" t="s">
        <v>290</v>
      </c>
      <c r="B283" s="13"/>
      <c r="C283" s="13"/>
      <c r="D283" s="13"/>
    </row>
    <row r="284" spans="1:4" x14ac:dyDescent="0.2">
      <c r="A284" s="6" t="s">
        <v>17</v>
      </c>
      <c r="B284" s="5" t="s">
        <v>16</v>
      </c>
      <c r="C284" s="4"/>
      <c r="D284" s="4"/>
    </row>
    <row r="285" spans="1:4" x14ac:dyDescent="0.2">
      <c r="A285" s="10" t="s">
        <v>15</v>
      </c>
      <c r="B285" s="9" t="s">
        <v>14</v>
      </c>
      <c r="C285" s="8"/>
      <c r="D285" s="8">
        <f>'Pod gabri 27 21'!F14</f>
        <v>0</v>
      </c>
    </row>
    <row r="286" spans="1:4" x14ac:dyDescent="0.2">
      <c r="A286" s="10" t="s">
        <v>13</v>
      </c>
      <c r="B286" s="9" t="s">
        <v>12</v>
      </c>
      <c r="C286" s="8"/>
      <c r="D286" s="8">
        <f>'Pod gabri 27 21'!F22</f>
        <v>0</v>
      </c>
    </row>
    <row r="287" spans="1:4" x14ac:dyDescent="0.2">
      <c r="A287" s="6"/>
      <c r="B287" s="12" t="s">
        <v>9</v>
      </c>
      <c r="C287" s="11"/>
      <c r="D287" s="11">
        <f>SUM(D285:D286)</f>
        <v>0</v>
      </c>
    </row>
    <row r="288" spans="1:4" x14ac:dyDescent="0.2">
      <c r="A288" s="10"/>
      <c r="B288" s="9"/>
      <c r="C288" s="8"/>
      <c r="D288" s="8"/>
    </row>
    <row r="289" spans="1:4" x14ac:dyDescent="0.2">
      <c r="A289" s="6" t="s">
        <v>8</v>
      </c>
      <c r="B289" s="5" t="s">
        <v>7</v>
      </c>
      <c r="C289" s="4"/>
      <c r="D289" s="4"/>
    </row>
    <row r="290" spans="1:4" x14ac:dyDescent="0.2">
      <c r="A290" s="10" t="s">
        <v>6</v>
      </c>
      <c r="B290" s="9" t="s">
        <v>5</v>
      </c>
      <c r="C290" s="8"/>
      <c r="D290" s="8">
        <f>'Pod gabri 27 21'!F36</f>
        <v>0</v>
      </c>
    </row>
    <row r="291" spans="1:4" x14ac:dyDescent="0.2">
      <c r="A291" s="10" t="s">
        <v>4</v>
      </c>
      <c r="B291" s="9" t="s">
        <v>3</v>
      </c>
      <c r="C291" s="8"/>
      <c r="D291" s="8">
        <f>'Pod gabri 27 21'!F44</f>
        <v>0</v>
      </c>
    </row>
    <row r="292" spans="1:4" x14ac:dyDescent="0.2">
      <c r="A292" s="6"/>
      <c r="B292" s="12" t="s">
        <v>2</v>
      </c>
      <c r="C292" s="11"/>
      <c r="D292" s="11">
        <f>SUM(D290:D291)</f>
        <v>0</v>
      </c>
    </row>
    <row r="293" spans="1:4" x14ac:dyDescent="0.2">
      <c r="A293" s="10"/>
      <c r="B293" s="9"/>
      <c r="C293" s="8"/>
      <c r="D293" s="8"/>
    </row>
    <row r="294" spans="1:4" x14ac:dyDescent="0.2">
      <c r="A294" s="6"/>
      <c r="B294" s="5" t="s">
        <v>1</v>
      </c>
      <c r="C294" s="4"/>
      <c r="D294" s="4">
        <f>D287+D292</f>
        <v>0</v>
      </c>
    </row>
    <row r="295" spans="1:4" x14ac:dyDescent="0.2">
      <c r="A295" s="9"/>
      <c r="B295" s="9"/>
      <c r="C295" s="9"/>
      <c r="D295" s="9"/>
    </row>
    <row r="296" spans="1:4" ht="14.25" x14ac:dyDescent="0.2">
      <c r="A296" s="13" t="s">
        <v>282</v>
      </c>
      <c r="B296" s="13"/>
      <c r="C296" s="13"/>
      <c r="D296" s="13"/>
    </row>
    <row r="297" spans="1:4" x14ac:dyDescent="0.2">
      <c r="A297" s="6" t="s">
        <v>17</v>
      </c>
      <c r="B297" s="5" t="s">
        <v>16</v>
      </c>
      <c r="C297" s="4"/>
      <c r="D297" s="4"/>
    </row>
    <row r="298" spans="1:4" x14ac:dyDescent="0.2">
      <c r="A298" s="10" t="s">
        <v>15</v>
      </c>
      <c r="B298" s="9" t="s">
        <v>14</v>
      </c>
      <c r="C298" s="8"/>
      <c r="D298" s="8">
        <f>'Pod gabri 27 22'!F14</f>
        <v>0</v>
      </c>
    </row>
    <row r="299" spans="1:4" x14ac:dyDescent="0.2">
      <c r="A299" s="10" t="s">
        <v>13</v>
      </c>
      <c r="B299" s="9" t="s">
        <v>12</v>
      </c>
      <c r="C299" s="8"/>
      <c r="D299" s="8">
        <f>'Pod gabri 27 22'!F23</f>
        <v>0</v>
      </c>
    </row>
    <row r="300" spans="1:4" x14ac:dyDescent="0.2">
      <c r="A300" s="6"/>
      <c r="B300" s="12" t="s">
        <v>9</v>
      </c>
      <c r="C300" s="11"/>
      <c r="D300" s="11">
        <f>SUM(D298:D299)</f>
        <v>0</v>
      </c>
    </row>
    <row r="301" spans="1:4" x14ac:dyDescent="0.2">
      <c r="A301" s="10"/>
      <c r="B301" s="9"/>
      <c r="C301" s="8"/>
      <c r="D301" s="8"/>
    </row>
    <row r="302" spans="1:4" x14ac:dyDescent="0.2">
      <c r="A302" s="6" t="s">
        <v>8</v>
      </c>
      <c r="B302" s="5" t="s">
        <v>7</v>
      </c>
      <c r="C302" s="4"/>
      <c r="D302" s="4"/>
    </row>
    <row r="303" spans="1:4" x14ac:dyDescent="0.2">
      <c r="A303" s="10" t="s">
        <v>6</v>
      </c>
      <c r="B303" s="9" t="s">
        <v>5</v>
      </c>
      <c r="C303" s="8"/>
      <c r="D303" s="8">
        <f>'Pod gabri 27 22'!F41</f>
        <v>0</v>
      </c>
    </row>
    <row r="304" spans="1:4" x14ac:dyDescent="0.2">
      <c r="A304" s="10" t="s">
        <v>4</v>
      </c>
      <c r="B304" s="9" t="s">
        <v>3</v>
      </c>
      <c r="C304" s="8"/>
      <c r="D304" s="8">
        <f>'Pod gabri 27 22'!F50</f>
        <v>0</v>
      </c>
    </row>
    <row r="305" spans="1:4" x14ac:dyDescent="0.2">
      <c r="A305" s="6"/>
      <c r="B305" s="12" t="s">
        <v>2</v>
      </c>
      <c r="C305" s="11"/>
      <c r="D305" s="11">
        <f>SUM(D303:D304)</f>
        <v>0</v>
      </c>
    </row>
    <row r="306" spans="1:4" x14ac:dyDescent="0.2">
      <c r="A306" s="10"/>
      <c r="B306" s="9"/>
      <c r="C306" s="8"/>
      <c r="D306" s="8"/>
    </row>
    <row r="307" spans="1:4" x14ac:dyDescent="0.2">
      <c r="A307" s="6"/>
      <c r="B307" s="5" t="s">
        <v>1</v>
      </c>
      <c r="C307" s="4"/>
      <c r="D307" s="4">
        <f>D300+D305</f>
        <v>0</v>
      </c>
    </row>
    <row r="308" spans="1:4" x14ac:dyDescent="0.2">
      <c r="A308" s="9"/>
      <c r="B308" s="9"/>
      <c r="C308" s="9"/>
      <c r="D308" s="9"/>
    </row>
    <row r="309" spans="1:4" ht="14.25" x14ac:dyDescent="0.2">
      <c r="A309" s="13" t="s">
        <v>283</v>
      </c>
      <c r="B309" s="13"/>
      <c r="C309" s="13"/>
      <c r="D309" s="13"/>
    </row>
    <row r="310" spans="1:4" x14ac:dyDescent="0.2">
      <c r="A310" s="6" t="s">
        <v>17</v>
      </c>
      <c r="B310" s="5" t="s">
        <v>16</v>
      </c>
      <c r="C310" s="4"/>
      <c r="D310" s="4"/>
    </row>
    <row r="311" spans="1:4" x14ac:dyDescent="0.2">
      <c r="A311" s="10" t="s">
        <v>15</v>
      </c>
      <c r="B311" s="9" t="s">
        <v>14</v>
      </c>
      <c r="C311" s="8"/>
      <c r="D311" s="8">
        <f>'Pod gabri 29 25'!F14</f>
        <v>0</v>
      </c>
    </row>
    <row r="312" spans="1:4" x14ac:dyDescent="0.2">
      <c r="A312" s="10" t="s">
        <v>13</v>
      </c>
      <c r="B312" s="9" t="s">
        <v>12</v>
      </c>
      <c r="C312" s="8"/>
      <c r="D312" s="8">
        <f>'Pod gabri 29 25'!F23</f>
        <v>0</v>
      </c>
    </row>
    <row r="313" spans="1:4" x14ac:dyDescent="0.2">
      <c r="A313" s="6"/>
      <c r="B313" s="12" t="s">
        <v>9</v>
      </c>
      <c r="C313" s="11"/>
      <c r="D313" s="11">
        <f>SUM(D311:D312)</f>
        <v>0</v>
      </c>
    </row>
    <row r="314" spans="1:4" x14ac:dyDescent="0.2">
      <c r="A314" s="10"/>
      <c r="B314" s="9"/>
      <c r="C314" s="8"/>
      <c r="D314" s="8"/>
    </row>
    <row r="315" spans="1:4" x14ac:dyDescent="0.2">
      <c r="A315" s="6" t="s">
        <v>8</v>
      </c>
      <c r="B315" s="5" t="s">
        <v>7</v>
      </c>
      <c r="C315" s="4"/>
      <c r="D315" s="4"/>
    </row>
    <row r="316" spans="1:4" x14ac:dyDescent="0.2">
      <c r="A316" s="10" t="s">
        <v>6</v>
      </c>
      <c r="B316" s="9" t="s">
        <v>5</v>
      </c>
      <c r="C316" s="8"/>
      <c r="D316" s="8">
        <f>'Pod gabri 29 25'!F43</f>
        <v>0</v>
      </c>
    </row>
    <row r="317" spans="1:4" x14ac:dyDescent="0.2">
      <c r="A317" s="10" t="s">
        <v>4</v>
      </c>
      <c r="B317" s="9" t="s">
        <v>3</v>
      </c>
      <c r="C317" s="8"/>
      <c r="D317" s="8">
        <f>'Pod gabri 29 25'!F53</f>
        <v>0</v>
      </c>
    </row>
    <row r="318" spans="1:4" x14ac:dyDescent="0.2">
      <c r="A318" s="6"/>
      <c r="B318" s="12" t="s">
        <v>2</v>
      </c>
      <c r="C318" s="11"/>
      <c r="D318" s="11">
        <f>SUM(D316:D317)</f>
        <v>0</v>
      </c>
    </row>
    <row r="319" spans="1:4" x14ac:dyDescent="0.2">
      <c r="A319" s="10"/>
      <c r="B319" s="9"/>
      <c r="C319" s="8"/>
      <c r="D319" s="8"/>
    </row>
    <row r="320" spans="1:4" x14ac:dyDescent="0.2">
      <c r="A320" s="6"/>
      <c r="B320" s="5" t="s">
        <v>1</v>
      </c>
      <c r="C320" s="4"/>
      <c r="D320" s="4">
        <f>D313+D318</f>
        <v>0</v>
      </c>
    </row>
    <row r="321" spans="1:4" x14ac:dyDescent="0.2">
      <c r="A321" s="9"/>
      <c r="B321" s="9"/>
      <c r="C321" s="9"/>
      <c r="D321" s="9"/>
    </row>
    <row r="322" spans="1:4" ht="14.25" x14ac:dyDescent="0.2">
      <c r="A322" s="13" t="s">
        <v>284</v>
      </c>
      <c r="B322" s="13"/>
      <c r="C322" s="13"/>
      <c r="D322" s="13"/>
    </row>
    <row r="323" spans="1:4" x14ac:dyDescent="0.2">
      <c r="A323" s="6" t="s">
        <v>17</v>
      </c>
      <c r="B323" s="5" t="s">
        <v>16</v>
      </c>
      <c r="C323" s="4"/>
      <c r="D323" s="4"/>
    </row>
    <row r="324" spans="1:4" x14ac:dyDescent="0.2">
      <c r="A324" s="10" t="s">
        <v>15</v>
      </c>
      <c r="B324" s="9" t="s">
        <v>14</v>
      </c>
      <c r="C324" s="8"/>
      <c r="D324" s="8">
        <f>'Pod gabri 29 26'!F14</f>
        <v>0</v>
      </c>
    </row>
    <row r="325" spans="1:4" x14ac:dyDescent="0.2">
      <c r="A325" s="10" t="s">
        <v>13</v>
      </c>
      <c r="B325" s="9" t="s">
        <v>12</v>
      </c>
      <c r="C325" s="8"/>
      <c r="D325" s="8">
        <f>'Pod gabri 29 26'!F23</f>
        <v>0</v>
      </c>
    </row>
    <row r="326" spans="1:4" x14ac:dyDescent="0.2">
      <c r="A326" s="6"/>
      <c r="B326" s="12" t="s">
        <v>9</v>
      </c>
      <c r="C326" s="11"/>
      <c r="D326" s="11">
        <f>SUM(D324:D325)</f>
        <v>0</v>
      </c>
    </row>
    <row r="327" spans="1:4" x14ac:dyDescent="0.2">
      <c r="A327" s="10"/>
      <c r="B327" s="9"/>
      <c r="C327" s="8"/>
      <c r="D327" s="8"/>
    </row>
    <row r="328" spans="1:4" x14ac:dyDescent="0.2">
      <c r="A328" s="6" t="s">
        <v>8</v>
      </c>
      <c r="B328" s="5" t="s">
        <v>7</v>
      </c>
      <c r="C328" s="4"/>
      <c r="D328" s="4"/>
    </row>
    <row r="329" spans="1:4" x14ac:dyDescent="0.2">
      <c r="A329" s="10" t="s">
        <v>6</v>
      </c>
      <c r="B329" s="9" t="s">
        <v>5</v>
      </c>
      <c r="C329" s="8"/>
      <c r="D329" s="8">
        <f>'Pod gabri 29 26'!F41</f>
        <v>0</v>
      </c>
    </row>
    <row r="330" spans="1:4" x14ac:dyDescent="0.2">
      <c r="A330" s="10" t="s">
        <v>4</v>
      </c>
      <c r="B330" s="9" t="s">
        <v>3</v>
      </c>
      <c r="C330" s="8"/>
      <c r="D330" s="8">
        <f>'Pod gabri 29 26'!F50</f>
        <v>0</v>
      </c>
    </row>
    <row r="331" spans="1:4" x14ac:dyDescent="0.2">
      <c r="A331" s="6"/>
      <c r="B331" s="12" t="s">
        <v>2</v>
      </c>
      <c r="C331" s="11"/>
      <c r="D331" s="11">
        <f>SUM(D329:D330)</f>
        <v>0</v>
      </c>
    </row>
    <row r="332" spans="1:4" x14ac:dyDescent="0.2">
      <c r="A332" s="10"/>
      <c r="B332" s="9"/>
      <c r="C332" s="8"/>
      <c r="D332" s="8"/>
    </row>
    <row r="333" spans="1:4" x14ac:dyDescent="0.2">
      <c r="A333" s="6"/>
      <c r="B333" s="5" t="s">
        <v>1</v>
      </c>
      <c r="C333" s="4"/>
      <c r="D333" s="4">
        <f>D326+D331</f>
        <v>0</v>
      </c>
    </row>
    <row r="334" spans="1:4" x14ac:dyDescent="0.2">
      <c r="A334" s="9"/>
      <c r="B334" s="9"/>
      <c r="C334" s="9"/>
      <c r="D334" s="9"/>
    </row>
    <row r="335" spans="1:4" ht="14.25" x14ac:dyDescent="0.2">
      <c r="A335" s="13" t="s">
        <v>285</v>
      </c>
      <c r="B335" s="13"/>
      <c r="C335" s="13"/>
      <c r="D335" s="13"/>
    </row>
    <row r="336" spans="1:4" x14ac:dyDescent="0.2">
      <c r="A336" s="6" t="s">
        <v>17</v>
      </c>
      <c r="B336" s="5" t="s">
        <v>16</v>
      </c>
      <c r="C336" s="4"/>
      <c r="D336" s="4"/>
    </row>
    <row r="337" spans="1:4" x14ac:dyDescent="0.2">
      <c r="A337" s="10" t="s">
        <v>15</v>
      </c>
      <c r="B337" s="9" t="s">
        <v>14</v>
      </c>
      <c r="C337" s="8"/>
      <c r="D337" s="8">
        <f>'Pod gabri 29 27'!F14</f>
        <v>0</v>
      </c>
    </row>
    <row r="338" spans="1:4" x14ac:dyDescent="0.2">
      <c r="A338" s="10" t="s">
        <v>13</v>
      </c>
      <c r="B338" s="9" t="s">
        <v>12</v>
      </c>
      <c r="C338" s="8"/>
      <c r="D338" s="8">
        <f>'Pod gabri 29 27'!F23</f>
        <v>0</v>
      </c>
    </row>
    <row r="339" spans="1:4" x14ac:dyDescent="0.2">
      <c r="A339" s="6"/>
      <c r="B339" s="12" t="s">
        <v>9</v>
      </c>
      <c r="C339" s="11"/>
      <c r="D339" s="11">
        <f>SUM(D337:D338)</f>
        <v>0</v>
      </c>
    </row>
    <row r="340" spans="1:4" x14ac:dyDescent="0.2">
      <c r="A340" s="10"/>
      <c r="B340" s="9"/>
      <c r="C340" s="8"/>
      <c r="D340" s="8"/>
    </row>
    <row r="341" spans="1:4" x14ac:dyDescent="0.2">
      <c r="A341" s="6" t="s">
        <v>8</v>
      </c>
      <c r="B341" s="5" t="s">
        <v>7</v>
      </c>
      <c r="C341" s="4"/>
      <c r="D341" s="4"/>
    </row>
    <row r="342" spans="1:4" x14ac:dyDescent="0.2">
      <c r="A342" s="10" t="s">
        <v>6</v>
      </c>
      <c r="B342" s="9" t="s">
        <v>5</v>
      </c>
      <c r="C342" s="8"/>
      <c r="D342" s="8">
        <f>'Pod gabri 29 27'!F43</f>
        <v>0</v>
      </c>
    </row>
    <row r="343" spans="1:4" x14ac:dyDescent="0.2">
      <c r="A343" s="10" t="s">
        <v>4</v>
      </c>
      <c r="B343" s="9" t="s">
        <v>3</v>
      </c>
      <c r="C343" s="8"/>
      <c r="D343" s="8">
        <f>'Pod gabri 29 27'!F53</f>
        <v>0</v>
      </c>
    </row>
    <row r="344" spans="1:4" x14ac:dyDescent="0.2">
      <c r="A344" s="6"/>
      <c r="B344" s="12" t="s">
        <v>2</v>
      </c>
      <c r="C344" s="11"/>
      <c r="D344" s="11">
        <f>SUM(D342:D343)</f>
        <v>0</v>
      </c>
    </row>
    <row r="345" spans="1:4" x14ac:dyDescent="0.2">
      <c r="A345" s="10"/>
      <c r="B345" s="9"/>
      <c r="C345" s="8"/>
      <c r="D345" s="8"/>
    </row>
    <row r="346" spans="1:4" x14ac:dyDescent="0.2">
      <c r="A346" s="6"/>
      <c r="B346" s="5" t="s">
        <v>1</v>
      </c>
      <c r="C346" s="4"/>
      <c r="D346" s="4">
        <f>D339+D344</f>
        <v>0</v>
      </c>
    </row>
    <row r="347" spans="1:4" x14ac:dyDescent="0.2">
      <c r="A347" s="9"/>
      <c r="B347" s="9"/>
      <c r="C347" s="9"/>
      <c r="D347" s="9"/>
    </row>
    <row r="348" spans="1:4" ht="14.25" x14ac:dyDescent="0.2">
      <c r="A348" s="13" t="s">
        <v>286</v>
      </c>
      <c r="B348" s="13"/>
      <c r="C348" s="13"/>
      <c r="D348" s="13"/>
    </row>
    <row r="349" spans="1:4" x14ac:dyDescent="0.2">
      <c r="A349" s="6" t="s">
        <v>17</v>
      </c>
      <c r="B349" s="5" t="s">
        <v>16</v>
      </c>
      <c r="C349" s="4"/>
      <c r="D349" s="4"/>
    </row>
    <row r="350" spans="1:4" x14ac:dyDescent="0.2">
      <c r="A350" s="10" t="s">
        <v>15</v>
      </c>
      <c r="B350" s="9" t="s">
        <v>14</v>
      </c>
      <c r="C350" s="8"/>
      <c r="D350" s="8">
        <f>'Pod gabri 29 28'!F14</f>
        <v>0</v>
      </c>
    </row>
    <row r="351" spans="1:4" x14ac:dyDescent="0.2">
      <c r="A351" s="10" t="s">
        <v>13</v>
      </c>
      <c r="B351" s="9" t="s">
        <v>12</v>
      </c>
      <c r="C351" s="8"/>
      <c r="D351" s="8">
        <f>'Pod gabri 29 28'!F23</f>
        <v>0</v>
      </c>
    </row>
    <row r="352" spans="1:4" x14ac:dyDescent="0.2">
      <c r="A352" s="6"/>
      <c r="B352" s="12" t="s">
        <v>9</v>
      </c>
      <c r="C352" s="11"/>
      <c r="D352" s="11">
        <f>SUM(D350:D351)</f>
        <v>0</v>
      </c>
    </row>
    <row r="353" spans="1:4" x14ac:dyDescent="0.2">
      <c r="A353" s="10"/>
      <c r="B353" s="9"/>
      <c r="C353" s="8"/>
      <c r="D353" s="8"/>
    </row>
    <row r="354" spans="1:4" x14ac:dyDescent="0.2">
      <c r="A354" s="6" t="s">
        <v>8</v>
      </c>
      <c r="B354" s="5" t="s">
        <v>7</v>
      </c>
      <c r="C354" s="4"/>
      <c r="D354" s="4"/>
    </row>
    <row r="355" spans="1:4" x14ac:dyDescent="0.2">
      <c r="A355" s="10" t="s">
        <v>6</v>
      </c>
      <c r="B355" s="9" t="s">
        <v>5</v>
      </c>
      <c r="C355" s="8"/>
      <c r="D355" s="8">
        <f>'Pod gabri 29 28'!F41</f>
        <v>0</v>
      </c>
    </row>
    <row r="356" spans="1:4" x14ac:dyDescent="0.2">
      <c r="A356" s="10" t="s">
        <v>4</v>
      </c>
      <c r="B356" s="9" t="s">
        <v>3</v>
      </c>
      <c r="C356" s="8"/>
      <c r="D356" s="8">
        <f>'Pod gabri 29 28'!F50</f>
        <v>0</v>
      </c>
    </row>
    <row r="357" spans="1:4" x14ac:dyDescent="0.2">
      <c r="A357" s="6"/>
      <c r="B357" s="12" t="s">
        <v>2</v>
      </c>
      <c r="C357" s="11"/>
      <c r="D357" s="11">
        <f>SUM(D355:D356)</f>
        <v>0</v>
      </c>
    </row>
    <row r="358" spans="1:4" x14ac:dyDescent="0.2">
      <c r="A358" s="10"/>
      <c r="B358" s="9"/>
      <c r="C358" s="8"/>
      <c r="D358" s="8"/>
    </row>
    <row r="359" spans="1:4" x14ac:dyDescent="0.2">
      <c r="A359" s="6"/>
      <c r="B359" s="5" t="s">
        <v>1</v>
      </c>
      <c r="C359" s="4"/>
      <c r="D359" s="4">
        <f>D352+D357</f>
        <v>0</v>
      </c>
    </row>
    <row r="360" spans="1:4" x14ac:dyDescent="0.2">
      <c r="A360" s="9"/>
      <c r="B360" s="9"/>
      <c r="C360" s="9"/>
      <c r="D360" s="9"/>
    </row>
    <row r="361" spans="1:4" ht="14.25" x14ac:dyDescent="0.2">
      <c r="A361" s="13" t="s">
        <v>287</v>
      </c>
      <c r="B361" s="13"/>
      <c r="C361" s="13"/>
      <c r="D361" s="13"/>
    </row>
    <row r="362" spans="1:4" x14ac:dyDescent="0.2">
      <c r="A362" s="6" t="s">
        <v>17</v>
      </c>
      <c r="B362" s="5" t="s">
        <v>16</v>
      </c>
      <c r="C362" s="4"/>
      <c r="D362" s="4"/>
    </row>
    <row r="363" spans="1:4" x14ac:dyDescent="0.2">
      <c r="A363" s="10" t="s">
        <v>15</v>
      </c>
      <c r="B363" s="9" t="s">
        <v>14</v>
      </c>
      <c r="C363" s="8"/>
      <c r="D363" s="8">
        <f>'Pod gabri 29 29'!F14</f>
        <v>0</v>
      </c>
    </row>
    <row r="364" spans="1:4" x14ac:dyDescent="0.2">
      <c r="A364" s="10" t="s">
        <v>13</v>
      </c>
      <c r="B364" s="9" t="s">
        <v>12</v>
      </c>
      <c r="C364" s="8"/>
      <c r="D364" s="8">
        <f>'Pod gabri 29 29'!F23</f>
        <v>0</v>
      </c>
    </row>
    <row r="365" spans="1:4" x14ac:dyDescent="0.2">
      <c r="A365" s="6"/>
      <c r="B365" s="12" t="s">
        <v>9</v>
      </c>
      <c r="C365" s="11"/>
      <c r="D365" s="11">
        <f>SUM(D363:D364)</f>
        <v>0</v>
      </c>
    </row>
    <row r="366" spans="1:4" x14ac:dyDescent="0.2">
      <c r="A366" s="10"/>
      <c r="B366" s="9"/>
      <c r="C366" s="8"/>
      <c r="D366" s="8"/>
    </row>
    <row r="367" spans="1:4" x14ac:dyDescent="0.2">
      <c r="A367" s="6" t="s">
        <v>8</v>
      </c>
      <c r="B367" s="5" t="s">
        <v>7</v>
      </c>
      <c r="C367" s="4"/>
      <c r="D367" s="4"/>
    </row>
    <row r="368" spans="1:4" x14ac:dyDescent="0.2">
      <c r="A368" s="10" t="s">
        <v>6</v>
      </c>
      <c r="B368" s="9" t="s">
        <v>5</v>
      </c>
      <c r="C368" s="8"/>
      <c r="D368" s="8">
        <f>'Pod gabri 29 29'!F43</f>
        <v>0</v>
      </c>
    </row>
    <row r="369" spans="1:4" x14ac:dyDescent="0.2">
      <c r="A369" s="10" t="s">
        <v>4</v>
      </c>
      <c r="B369" s="9" t="s">
        <v>3</v>
      </c>
      <c r="C369" s="8"/>
      <c r="D369" s="8">
        <f>'Pod gabri 29 29'!F53</f>
        <v>0</v>
      </c>
    </row>
    <row r="370" spans="1:4" x14ac:dyDescent="0.2">
      <c r="A370" s="6"/>
      <c r="B370" s="12" t="s">
        <v>2</v>
      </c>
      <c r="C370" s="11"/>
      <c r="D370" s="11">
        <f>SUM(D368:D369)</f>
        <v>0</v>
      </c>
    </row>
    <row r="371" spans="1:4" x14ac:dyDescent="0.2">
      <c r="A371" s="10"/>
      <c r="B371" s="9"/>
      <c r="C371" s="8"/>
      <c r="D371" s="8"/>
    </row>
    <row r="372" spans="1:4" x14ac:dyDescent="0.2">
      <c r="A372" s="6"/>
      <c r="B372" s="5" t="s">
        <v>1</v>
      </c>
      <c r="C372" s="4"/>
      <c r="D372" s="4">
        <f>D365+D370</f>
        <v>0</v>
      </c>
    </row>
    <row r="373" spans="1:4" x14ac:dyDescent="0.2">
      <c r="A373" s="9"/>
      <c r="B373" s="9"/>
      <c r="C373" s="9"/>
      <c r="D373" s="9"/>
    </row>
    <row r="374" spans="1:4" ht="14.25" x14ac:dyDescent="0.2">
      <c r="A374" s="13" t="s">
        <v>288</v>
      </c>
      <c r="B374" s="13"/>
      <c r="C374" s="13"/>
      <c r="D374" s="13"/>
    </row>
    <row r="375" spans="1:4" x14ac:dyDescent="0.2">
      <c r="A375" s="6" t="s">
        <v>17</v>
      </c>
      <c r="B375" s="5" t="s">
        <v>16</v>
      </c>
      <c r="C375" s="4"/>
      <c r="D375" s="4"/>
    </row>
    <row r="376" spans="1:4" x14ac:dyDescent="0.2">
      <c r="A376" s="10" t="s">
        <v>15</v>
      </c>
      <c r="B376" s="9" t="s">
        <v>14</v>
      </c>
      <c r="C376" s="8"/>
      <c r="D376" s="8">
        <f>'Pod gabri 29 30'!F14</f>
        <v>0</v>
      </c>
    </row>
    <row r="377" spans="1:4" x14ac:dyDescent="0.2">
      <c r="A377" s="10" t="s">
        <v>13</v>
      </c>
      <c r="B377" s="9" t="s">
        <v>12</v>
      </c>
      <c r="C377" s="8"/>
      <c r="D377" s="8">
        <f>'Pod gabri 29 30'!F22</f>
        <v>0</v>
      </c>
    </row>
    <row r="378" spans="1:4" x14ac:dyDescent="0.2">
      <c r="A378" s="6"/>
      <c r="B378" s="12" t="s">
        <v>9</v>
      </c>
      <c r="C378" s="11"/>
      <c r="D378" s="11">
        <f>SUM(D376:D377)</f>
        <v>0</v>
      </c>
    </row>
    <row r="379" spans="1:4" x14ac:dyDescent="0.2">
      <c r="A379" s="10"/>
      <c r="B379" s="9"/>
      <c r="C379" s="8"/>
      <c r="D379" s="8"/>
    </row>
    <row r="380" spans="1:4" x14ac:dyDescent="0.2">
      <c r="A380" s="6" t="s">
        <v>8</v>
      </c>
      <c r="B380" s="5" t="s">
        <v>7</v>
      </c>
      <c r="C380" s="4"/>
      <c r="D380" s="4"/>
    </row>
    <row r="381" spans="1:4" x14ac:dyDescent="0.2">
      <c r="A381" s="10" t="s">
        <v>6</v>
      </c>
      <c r="B381" s="9" t="s">
        <v>5</v>
      </c>
      <c r="C381" s="8"/>
      <c r="D381" s="8">
        <f>'Pod gabri 29 30'!F41</f>
        <v>0</v>
      </c>
    </row>
    <row r="382" spans="1:4" x14ac:dyDescent="0.2">
      <c r="A382" s="10" t="s">
        <v>4</v>
      </c>
      <c r="B382" s="9" t="s">
        <v>3</v>
      </c>
      <c r="C382" s="8"/>
      <c r="D382" s="8">
        <f>'Pod gabri 29 30'!F50</f>
        <v>0</v>
      </c>
    </row>
    <row r="383" spans="1:4" x14ac:dyDescent="0.2">
      <c r="A383" s="6"/>
      <c r="B383" s="12" t="s">
        <v>2</v>
      </c>
      <c r="C383" s="11"/>
      <c r="D383" s="11">
        <f>SUM(D381:D382)</f>
        <v>0</v>
      </c>
    </row>
    <row r="384" spans="1:4" x14ac:dyDescent="0.2">
      <c r="A384" s="10"/>
      <c r="B384" s="9"/>
      <c r="C384" s="8"/>
      <c r="D384" s="8"/>
    </row>
    <row r="385" spans="1:4" x14ac:dyDescent="0.2">
      <c r="A385" s="6"/>
      <c r="B385" s="5" t="s">
        <v>1</v>
      </c>
      <c r="C385" s="4"/>
      <c r="D385" s="4">
        <f>D378+D383</f>
        <v>0</v>
      </c>
    </row>
    <row r="386" spans="1:4" x14ac:dyDescent="0.2">
      <c r="A386" s="9"/>
      <c r="B386" s="9"/>
      <c r="C386" s="9"/>
      <c r="D386" s="9"/>
    </row>
    <row r="387" spans="1:4" ht="14.25" x14ac:dyDescent="0.2">
      <c r="A387" s="13" t="s">
        <v>289</v>
      </c>
      <c r="B387" s="13"/>
      <c r="C387" s="13"/>
      <c r="D387" s="13"/>
    </row>
    <row r="388" spans="1:4" x14ac:dyDescent="0.2">
      <c r="A388" s="6" t="s">
        <v>17</v>
      </c>
      <c r="B388" s="5" t="s">
        <v>16</v>
      </c>
      <c r="C388" s="4"/>
      <c r="D388" s="4"/>
    </row>
    <row r="389" spans="1:4" x14ac:dyDescent="0.2">
      <c r="A389" s="10" t="s">
        <v>15</v>
      </c>
      <c r="B389" s="9" t="s">
        <v>14</v>
      </c>
      <c r="C389" s="8"/>
      <c r="D389" s="8">
        <f>'Pod gabri 29 31'!F14</f>
        <v>0</v>
      </c>
    </row>
    <row r="390" spans="1:4" x14ac:dyDescent="0.2">
      <c r="A390" s="10" t="s">
        <v>13</v>
      </c>
      <c r="B390" s="9" t="s">
        <v>12</v>
      </c>
      <c r="C390" s="8"/>
      <c r="D390" s="8">
        <f>'Pod gabri 29 31'!F22</f>
        <v>0</v>
      </c>
    </row>
    <row r="391" spans="1:4" x14ac:dyDescent="0.2">
      <c r="A391" s="6"/>
      <c r="B391" s="12" t="s">
        <v>9</v>
      </c>
      <c r="C391" s="11"/>
      <c r="D391" s="11">
        <f>SUM(D389:D390)</f>
        <v>0</v>
      </c>
    </row>
    <row r="392" spans="1:4" x14ac:dyDescent="0.2">
      <c r="A392" s="10"/>
      <c r="B392" s="9"/>
      <c r="C392" s="8"/>
      <c r="D392" s="8"/>
    </row>
    <row r="393" spans="1:4" x14ac:dyDescent="0.2">
      <c r="A393" s="6" t="s">
        <v>8</v>
      </c>
      <c r="B393" s="5" t="s">
        <v>7</v>
      </c>
      <c r="C393" s="4"/>
      <c r="D393" s="4"/>
    </row>
    <row r="394" spans="1:4" x14ac:dyDescent="0.2">
      <c r="A394" s="10" t="s">
        <v>6</v>
      </c>
      <c r="B394" s="9" t="s">
        <v>5</v>
      </c>
      <c r="C394" s="8"/>
      <c r="D394" s="8">
        <f>'Pod gabri 29 31'!F40</f>
        <v>0</v>
      </c>
    </row>
    <row r="395" spans="1:4" x14ac:dyDescent="0.2">
      <c r="A395" s="10" t="s">
        <v>4</v>
      </c>
      <c r="B395" s="9" t="s">
        <v>3</v>
      </c>
      <c r="C395" s="8"/>
      <c r="D395" s="8">
        <f>'Pod gabri 29 31'!F49</f>
        <v>0</v>
      </c>
    </row>
    <row r="396" spans="1:4" x14ac:dyDescent="0.2">
      <c r="A396" s="6"/>
      <c r="B396" s="12" t="s">
        <v>2</v>
      </c>
      <c r="C396" s="11"/>
      <c r="D396" s="11">
        <f>SUM(D394:D395)</f>
        <v>0</v>
      </c>
    </row>
    <row r="397" spans="1:4" x14ac:dyDescent="0.2">
      <c r="A397" s="10"/>
      <c r="B397" s="9"/>
      <c r="C397" s="8"/>
      <c r="D397" s="8"/>
    </row>
    <row r="398" spans="1:4" x14ac:dyDescent="0.2">
      <c r="A398" s="6"/>
      <c r="B398" s="5" t="s">
        <v>1</v>
      </c>
      <c r="C398" s="4"/>
      <c r="D398" s="4">
        <f>D391+D396</f>
        <v>0</v>
      </c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ht="12" customHeight="1" x14ac:dyDescent="0.2">
      <c r="A401" s="153"/>
      <c r="B401" s="154" t="s">
        <v>291</v>
      </c>
      <c r="C401" s="155"/>
      <c r="D401" s="155">
        <f>D34+D47+D60+D73+D99+D112+D125+D138+D151+D164+D177+D190+D203+D216+D229+D86+D242+D255+D268+D281+D294+D307+D320+D333+D346+D359+D372+D385+D398</f>
        <v>0</v>
      </c>
    </row>
    <row r="402" spans="1:4" s="3" customFormat="1" x14ac:dyDescent="0.2">
      <c r="A402" s="6"/>
      <c r="B402" s="5"/>
      <c r="C402" s="4"/>
      <c r="D402" s="4"/>
    </row>
    <row r="403" spans="1:4" s="3" customFormat="1" x14ac:dyDescent="0.2">
      <c r="A403" s="6"/>
      <c r="B403" s="5"/>
      <c r="C403" s="4"/>
      <c r="D403" s="4"/>
    </row>
    <row r="404" spans="1:4" s="3" customFormat="1" x14ac:dyDescent="0.2">
      <c r="A404" s="6"/>
      <c r="B404" s="5"/>
      <c r="C404" s="4"/>
      <c r="D404" s="4"/>
    </row>
    <row r="405" spans="1:4" s="3" customFormat="1" x14ac:dyDescent="0.2">
      <c r="A405" s="6"/>
      <c r="B405" s="5"/>
      <c r="C405" s="4"/>
      <c r="D405" s="4"/>
    </row>
    <row r="406" spans="1:4" s="3" customFormat="1" x14ac:dyDescent="0.2">
      <c r="A406" s="6"/>
      <c r="B406" s="5"/>
      <c r="C406" s="4"/>
      <c r="D406" s="4"/>
    </row>
    <row r="407" spans="1:4" s="3" customFormat="1" x14ac:dyDescent="0.2">
      <c r="A407" s="6"/>
      <c r="B407" s="5"/>
      <c r="C407" s="4"/>
      <c r="D407" s="4"/>
    </row>
    <row r="408" spans="1:4" s="3" customFormat="1" x14ac:dyDescent="0.2">
      <c r="A408" s="6"/>
      <c r="B408" s="5"/>
      <c r="C408" s="4"/>
      <c r="D408" s="4"/>
    </row>
    <row r="409" spans="1:4" s="3" customFormat="1" x14ac:dyDescent="0.2">
      <c r="A409" s="6"/>
      <c r="B409" s="5"/>
      <c r="C409" s="4"/>
      <c r="D409" s="4"/>
    </row>
    <row r="410" spans="1:4" s="3" customFormat="1" x14ac:dyDescent="0.2">
      <c r="A410" s="6"/>
      <c r="B410" s="5"/>
      <c r="C410" s="4"/>
      <c r="D410" s="4"/>
    </row>
    <row r="411" spans="1:4" s="3" customFormat="1" x14ac:dyDescent="0.2">
      <c r="A411" s="6"/>
      <c r="B411" s="5"/>
      <c r="C411" s="4"/>
      <c r="D411" s="4"/>
    </row>
    <row r="412" spans="1:4" s="3" customFormat="1" x14ac:dyDescent="0.2">
      <c r="A412" s="6"/>
      <c r="B412" s="5"/>
      <c r="C412" s="4"/>
      <c r="D412" s="4"/>
    </row>
    <row r="413" spans="1:4" s="3" customFormat="1" x14ac:dyDescent="0.2">
      <c r="A413" s="6"/>
      <c r="B413" s="5"/>
      <c r="C413" s="4"/>
      <c r="D413" s="4"/>
    </row>
    <row r="414" spans="1:4" s="3" customFormat="1" x14ac:dyDescent="0.2">
      <c r="A414" s="6"/>
      <c r="B414" s="5"/>
      <c r="C414" s="4"/>
      <c r="D414" s="4"/>
    </row>
    <row r="415" spans="1:4" s="3" customFormat="1" x14ac:dyDescent="0.2">
      <c r="A415" s="6"/>
      <c r="B415" s="5"/>
      <c r="C415" s="4"/>
      <c r="D415" s="4"/>
    </row>
    <row r="416" spans="1:4" s="3" customFormat="1" x14ac:dyDescent="0.2">
      <c r="A416" s="6"/>
      <c r="B416" s="5"/>
      <c r="C416" s="4"/>
      <c r="D416" s="4"/>
    </row>
    <row r="417" spans="1:4" s="3" customFormat="1" x14ac:dyDescent="0.2">
      <c r="A417" s="6"/>
      <c r="B417" s="5"/>
      <c r="C417" s="4"/>
      <c r="D417" s="4"/>
    </row>
    <row r="418" spans="1:4" s="3" customFormat="1" x14ac:dyDescent="0.2">
      <c r="A418" s="6"/>
      <c r="B418" s="5"/>
      <c r="C418" s="4"/>
      <c r="D418" s="4"/>
    </row>
    <row r="419" spans="1:4" s="3" customFormat="1" x14ac:dyDescent="0.2">
      <c r="A419" s="6"/>
      <c r="B419" s="5"/>
      <c r="C419" s="4"/>
      <c r="D419" s="4"/>
    </row>
    <row r="420" spans="1:4" s="3" customFormat="1" x14ac:dyDescent="0.2">
      <c r="A420" s="6"/>
      <c r="B420" s="5"/>
      <c r="C420" s="4"/>
      <c r="D420" s="4"/>
    </row>
    <row r="421" spans="1:4" s="3" customFormat="1" x14ac:dyDescent="0.2">
      <c r="A421" s="6"/>
      <c r="B421" s="5"/>
      <c r="C421" s="4"/>
      <c r="D421" s="4"/>
    </row>
    <row r="422" spans="1:4" s="3" customFormat="1" x14ac:dyDescent="0.2">
      <c r="A422" s="6"/>
      <c r="B422" s="5"/>
      <c r="C422" s="4"/>
      <c r="D422" s="4"/>
    </row>
    <row r="423" spans="1:4" s="3" customFormat="1" x14ac:dyDescent="0.2">
      <c r="A423" s="6"/>
      <c r="B423" s="5"/>
      <c r="C423" s="4"/>
      <c r="D423" s="4"/>
    </row>
    <row r="424" spans="1:4" s="3" customFormat="1" x14ac:dyDescent="0.2">
      <c r="A424" s="6"/>
      <c r="B424" s="5"/>
      <c r="C424" s="4"/>
      <c r="D424" s="4"/>
    </row>
  </sheetData>
  <pageMargins left="0.70866141732283472" right="0.70866141732283472" top="0.74803149606299213" bottom="0.74803149606299213" header="0.31496062992125984" footer="0.31496062992125984"/>
  <pageSetup paperSize="9" scale="73" fitToHeight="7" orientation="portrait" r:id="rId1"/>
  <headerFooter>
    <oddFooter>&amp;L&amp;"Verdana,Navadno"&amp;9&amp;K02-023&amp;A&amp;R&amp;"Verdana,Navadno"&amp;P/&amp;N</oddFooter>
  </headerFooter>
  <colBreaks count="1" manualBreakCount="1">
    <brk id="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5D7D-D578-475C-BCC7-A01E163F1B5B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5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5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165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67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4.7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51.25" customHeight="1" x14ac:dyDescent="0.2">
      <c r="A42" s="69" t="s">
        <v>46</v>
      </c>
      <c r="B42" s="82" t="s">
        <v>162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199.5" customHeight="1" x14ac:dyDescent="0.2">
      <c r="A45" s="86" t="s">
        <v>43</v>
      </c>
      <c r="B45" s="87" t="s">
        <v>170</v>
      </c>
      <c r="C45" s="88"/>
      <c r="D45" s="89"/>
      <c r="E45" s="89"/>
      <c r="F45" s="90"/>
    </row>
    <row r="46" spans="1:6" ht="241.5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4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0BD95-151F-41AA-A37F-C680BD008CD2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5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165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63.2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4.7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51.25" customHeight="1" x14ac:dyDescent="0.2">
      <c r="A42" s="69" t="s">
        <v>46</v>
      </c>
      <c r="B42" s="82" t="s">
        <v>162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197.25" customHeight="1" x14ac:dyDescent="0.2">
      <c r="A45" s="86" t="s">
        <v>43</v>
      </c>
      <c r="B45" s="87" t="s">
        <v>170</v>
      </c>
      <c r="C45" s="88"/>
      <c r="D45" s="89"/>
      <c r="E45" s="89"/>
      <c r="F45" s="90"/>
    </row>
    <row r="46" spans="1:6" ht="241.5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204F-2372-4043-BEF9-2AACA8ED86EF}">
  <dimension ref="A1:F45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39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7" customHeight="1" x14ac:dyDescent="0.2">
      <c r="A19" s="69" t="s">
        <v>53</v>
      </c>
      <c r="B19" s="70" t="s">
        <v>180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66.25" customHeight="1" x14ac:dyDescent="0.2">
      <c r="A30" s="69" t="s">
        <v>50</v>
      </c>
      <c r="B30" s="82" t="s">
        <v>157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1</v>
      </c>
      <c r="E31" s="84"/>
      <c r="F31" s="79">
        <f>ROUND(D31*E31,2)</f>
        <v>0</v>
      </c>
    </row>
    <row r="32" spans="1:6" ht="192" customHeight="1" x14ac:dyDescent="0.2">
      <c r="A32" s="62" t="s">
        <v>49</v>
      </c>
      <c r="B32" s="63" t="s">
        <v>181</v>
      </c>
      <c r="C32" s="64" t="s">
        <v>40</v>
      </c>
      <c r="D32" s="81">
        <v>1</v>
      </c>
      <c r="E32" s="85"/>
      <c r="F32" s="65">
        <f>ROUND(D32*E32,2)</f>
        <v>0</v>
      </c>
    </row>
    <row r="33" spans="1:6" s="91" customFormat="1" ht="190.5" customHeight="1" x14ac:dyDescent="0.2">
      <c r="A33" s="86" t="s">
        <v>46</v>
      </c>
      <c r="B33" s="87" t="s">
        <v>159</v>
      </c>
      <c r="C33" s="88"/>
      <c r="D33" s="89"/>
      <c r="E33" s="89"/>
      <c r="F33" s="90"/>
    </row>
    <row r="34" spans="1:6" ht="170.25" customHeight="1" x14ac:dyDescent="0.2">
      <c r="A34" s="76"/>
      <c r="B34" s="77" t="s">
        <v>75</v>
      </c>
      <c r="C34" s="78" t="s">
        <v>40</v>
      </c>
      <c r="D34" s="83">
        <v>1</v>
      </c>
      <c r="E34" s="84"/>
      <c r="F34" s="79">
        <f>ROUND(D34*E34,2)</f>
        <v>0</v>
      </c>
    </row>
    <row r="35" spans="1:6" ht="108" customHeight="1" x14ac:dyDescent="0.2">
      <c r="A35" s="57" t="s">
        <v>45</v>
      </c>
      <c r="B35" s="68" t="s">
        <v>81</v>
      </c>
      <c r="C35" s="61" t="s">
        <v>40</v>
      </c>
      <c r="D35" s="59">
        <v>1</v>
      </c>
      <c r="E35" s="80"/>
      <c r="F35" s="79">
        <f>ROUND(D35*E35,2)</f>
        <v>0</v>
      </c>
    </row>
    <row r="36" spans="1:6" s="39" customFormat="1" ht="15" thickBot="1" x14ac:dyDescent="0.25">
      <c r="A36" s="35"/>
      <c r="B36" s="34" t="s">
        <v>39</v>
      </c>
      <c r="C36" s="33"/>
      <c r="D36" s="33"/>
      <c r="E36" s="33"/>
      <c r="F36" s="33">
        <f>SUM(F30:F35)</f>
        <v>0</v>
      </c>
    </row>
    <row r="37" spans="1:6" s="39" customFormat="1" ht="15" thickTop="1" x14ac:dyDescent="0.2">
      <c r="A37" s="38"/>
      <c r="B37" s="37"/>
    </row>
    <row r="38" spans="1:6" s="39" customFormat="1" x14ac:dyDescent="0.2">
      <c r="A38" s="38"/>
      <c r="B38" s="37"/>
      <c r="C38" s="37"/>
      <c r="D38" s="41"/>
      <c r="E38" s="40"/>
    </row>
    <row r="39" spans="1:6" s="39" customFormat="1" x14ac:dyDescent="0.2">
      <c r="A39" s="38" t="s">
        <v>4</v>
      </c>
      <c r="B39" s="37" t="s">
        <v>3</v>
      </c>
      <c r="C39" s="36"/>
      <c r="D39" s="36"/>
      <c r="E39" s="36"/>
      <c r="F39" s="36"/>
    </row>
    <row r="40" spans="1:6" x14ac:dyDescent="0.2">
      <c r="B40" s="68"/>
      <c r="C40" s="61"/>
      <c r="F40" s="60"/>
    </row>
    <row r="41" spans="1:6" ht="195.75" customHeight="1" x14ac:dyDescent="0.2">
      <c r="A41" s="69" t="s">
        <v>53</v>
      </c>
      <c r="B41" s="82" t="s">
        <v>76</v>
      </c>
      <c r="C41" s="71"/>
      <c r="D41" s="72"/>
      <c r="E41" s="72"/>
      <c r="F41" s="73"/>
    </row>
    <row r="42" spans="1:6" ht="15.75" x14ac:dyDescent="0.2">
      <c r="B42" s="68" t="s">
        <v>36</v>
      </c>
      <c r="C42" s="61" t="s">
        <v>35</v>
      </c>
      <c r="D42" s="59">
        <v>5.44</v>
      </c>
      <c r="E42" s="80"/>
      <c r="F42" s="60">
        <f>ROUND(D42*E42,2)</f>
        <v>0</v>
      </c>
    </row>
    <row r="43" spans="1:6" ht="15.75" x14ac:dyDescent="0.2">
      <c r="B43" s="68" t="s">
        <v>82</v>
      </c>
      <c r="C43" s="61" t="s">
        <v>35</v>
      </c>
      <c r="D43" s="59">
        <v>9.75</v>
      </c>
      <c r="E43" s="80"/>
      <c r="F43" s="60">
        <f>ROUND(D43*E43,2)</f>
        <v>0</v>
      </c>
    </row>
    <row r="44" spans="1:6" s="39" customFormat="1" ht="15" thickBot="1" x14ac:dyDescent="0.25">
      <c r="A44" s="35"/>
      <c r="B44" s="34" t="s">
        <v>34</v>
      </c>
      <c r="C44" s="33"/>
      <c r="D44" s="33"/>
      <c r="E44" s="33"/>
      <c r="F44" s="33">
        <f>SUM(F42:F43)</f>
        <v>0</v>
      </c>
    </row>
    <row r="45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2BFD-53A4-4117-B33E-985A7D7A0B54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9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9.25" customHeight="1" x14ac:dyDescent="0.2">
      <c r="A19" s="69" t="s">
        <v>53</v>
      </c>
      <c r="B19" s="70" t="s">
        <v>180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4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47.5" customHeight="1" x14ac:dyDescent="0.2">
      <c r="A29" s="69" t="s">
        <v>50</v>
      </c>
      <c r="B29" s="82" t="s">
        <v>166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1</v>
      </c>
      <c r="E30" s="84"/>
      <c r="F30" s="79">
        <f>ROUND(D30*E30,2)</f>
        <v>0</v>
      </c>
    </row>
    <row r="31" spans="1:6" ht="191.25" customHeight="1" x14ac:dyDescent="0.2">
      <c r="A31" s="62" t="s">
        <v>49</v>
      </c>
      <c r="B31" s="63" t="s">
        <v>172</v>
      </c>
      <c r="C31" s="64" t="s">
        <v>40</v>
      </c>
      <c r="D31" s="81">
        <v>1</v>
      </c>
      <c r="E31" s="85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157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1</v>
      </c>
      <c r="E33" s="84"/>
      <c r="F33" s="79">
        <f>ROUND(D33*E33,2)</f>
        <v>0</v>
      </c>
    </row>
    <row r="34" spans="1:6" ht="192" customHeight="1" x14ac:dyDescent="0.2">
      <c r="A34" s="62" t="s">
        <v>45</v>
      </c>
      <c r="B34" s="63" t="s">
        <v>173</v>
      </c>
      <c r="C34" s="64" t="s">
        <v>40</v>
      </c>
      <c r="D34" s="81">
        <v>1</v>
      </c>
      <c r="E34" s="85"/>
      <c r="F34" s="65">
        <f>ROUND(D34*E34,2)</f>
        <v>0</v>
      </c>
    </row>
    <row r="35" spans="1:6" s="91" customFormat="1" ht="188.25" customHeight="1" x14ac:dyDescent="0.2">
      <c r="A35" s="86" t="s">
        <v>71</v>
      </c>
      <c r="B35" s="87" t="s">
        <v>184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2</v>
      </c>
      <c r="E36" s="84"/>
      <c r="F36" s="79">
        <f>ROUND(D36*E36,2)</f>
        <v>0</v>
      </c>
    </row>
    <row r="37" spans="1:6" ht="108" customHeight="1" x14ac:dyDescent="0.2">
      <c r="A37" s="57" t="s">
        <v>72</v>
      </c>
      <c r="B37" s="68" t="s">
        <v>88</v>
      </c>
      <c r="C37" s="61" t="s">
        <v>40</v>
      </c>
      <c r="D37" s="59">
        <v>2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SUM(F30:F37)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4.66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5.44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10.5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DDF7-CC73-42A6-9070-469510A9D6EE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8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3.2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89" customHeight="1" x14ac:dyDescent="0.2">
      <c r="A19" s="69" t="s">
        <v>53</v>
      </c>
      <c r="B19" s="70" t="s">
        <v>179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66.2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4.7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51.25" customHeight="1" x14ac:dyDescent="0.2">
      <c r="A42" s="69" t="s">
        <v>46</v>
      </c>
      <c r="B42" s="82" t="s">
        <v>162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203.25" customHeight="1" x14ac:dyDescent="0.2">
      <c r="A45" s="86" t="s">
        <v>43</v>
      </c>
      <c r="B45" s="87" t="s">
        <v>170</v>
      </c>
      <c r="C45" s="88"/>
      <c r="D45" s="89"/>
      <c r="E45" s="89"/>
      <c r="F45" s="90"/>
    </row>
    <row r="46" spans="1:6" ht="241.5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E3114-B425-4E72-8BF3-88FD662A73A2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7.7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86.75" customHeight="1" x14ac:dyDescent="0.2">
      <c r="A19" s="69" t="s">
        <v>53</v>
      </c>
      <c r="B19" s="70" t="s">
        <v>179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66.2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3.2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67.75" customHeight="1" x14ac:dyDescent="0.2">
      <c r="A42" s="69" t="s">
        <v>46</v>
      </c>
      <c r="B42" s="82" t="s">
        <v>185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199.5" customHeight="1" x14ac:dyDescent="0.2">
      <c r="A45" s="86" t="s">
        <v>43</v>
      </c>
      <c r="B45" s="87" t="s">
        <v>186</v>
      </c>
      <c r="C45" s="88"/>
      <c r="D45" s="89"/>
      <c r="E45" s="89"/>
      <c r="F45" s="90"/>
    </row>
    <row r="46" spans="1:6" ht="237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80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5B159-5073-4079-92A5-266AC6D11FA3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8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5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8.5" customHeight="1" x14ac:dyDescent="0.2">
      <c r="A19" s="69" t="s">
        <v>53</v>
      </c>
      <c r="B19" s="70" t="s">
        <v>180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3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68.5" customHeight="1" x14ac:dyDescent="0.2">
      <c r="A29" s="69" t="s">
        <v>50</v>
      </c>
      <c r="B29" s="82" t="s">
        <v>166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1</v>
      </c>
      <c r="E30" s="84"/>
      <c r="F30" s="79">
        <f>ROUND(D30*E30,2)</f>
        <v>0</v>
      </c>
    </row>
    <row r="31" spans="1:6" ht="109.5" customHeight="1" x14ac:dyDescent="0.2">
      <c r="A31" s="62" t="s">
        <v>49</v>
      </c>
      <c r="B31" s="68" t="s">
        <v>94</v>
      </c>
      <c r="C31" s="64" t="s">
        <v>40</v>
      </c>
      <c r="D31" s="81">
        <v>1</v>
      </c>
      <c r="E31" s="85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157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1</v>
      </c>
      <c r="E33" s="84"/>
      <c r="F33" s="79">
        <f>ROUND(D33*E33,2)</f>
        <v>0</v>
      </c>
    </row>
    <row r="34" spans="1:6" ht="108" customHeight="1" x14ac:dyDescent="0.2">
      <c r="A34" s="57" t="s">
        <v>44</v>
      </c>
      <c r="B34" s="68" t="s">
        <v>85</v>
      </c>
      <c r="C34" s="61" t="s">
        <v>40</v>
      </c>
      <c r="D34" s="59">
        <v>1</v>
      </c>
      <c r="E34" s="80"/>
      <c r="F34" s="79">
        <f>ROUND(D34*E34,2)</f>
        <v>0</v>
      </c>
    </row>
    <row r="35" spans="1:6" s="91" customFormat="1" ht="187.5" customHeight="1" x14ac:dyDescent="0.2">
      <c r="A35" s="86" t="s">
        <v>43</v>
      </c>
      <c r="B35" s="87" t="s">
        <v>169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1</v>
      </c>
      <c r="E36" s="84"/>
      <c r="F36" s="79">
        <f>ROUND(D36*E36,2)</f>
        <v>0</v>
      </c>
    </row>
    <row r="37" spans="1:6" ht="108" customHeight="1" x14ac:dyDescent="0.2">
      <c r="A37" s="57" t="s">
        <v>42</v>
      </c>
      <c r="B37" s="68" t="s">
        <v>95</v>
      </c>
      <c r="C37" s="61" t="s">
        <v>40</v>
      </c>
      <c r="D37" s="59">
        <v>1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SUM(F30:F37)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4.66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5.44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5.25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BD9B0-4491-4A96-9DB4-3301A534471C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7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179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2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64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168" customHeight="1" x14ac:dyDescent="0.2">
      <c r="A40" s="76"/>
      <c r="B40" s="77" t="s">
        <v>75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57.25" customHeight="1" x14ac:dyDescent="0.2">
      <c r="A42" s="69" t="s">
        <v>46</v>
      </c>
      <c r="B42" s="82" t="s">
        <v>187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98.75" customHeight="1" x14ac:dyDescent="0.2">
      <c r="A44" s="62" t="s">
        <v>45</v>
      </c>
      <c r="B44" s="63" t="s">
        <v>174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210" customHeight="1" x14ac:dyDescent="0.2">
      <c r="A45" s="86" t="s">
        <v>43</v>
      </c>
      <c r="B45" s="87" t="s">
        <v>170</v>
      </c>
      <c r="C45" s="88"/>
      <c r="D45" s="89"/>
      <c r="E45" s="89"/>
      <c r="F45" s="90"/>
    </row>
    <row r="46" spans="1:6" ht="170.25" customHeight="1" x14ac:dyDescent="0.2">
      <c r="A46" s="76"/>
      <c r="B46" s="77" t="s">
        <v>75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7B759-DF2E-4A27-B320-1524D17A49DA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7.2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5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88.25" customHeight="1" x14ac:dyDescent="0.2">
      <c r="A19" s="69" t="s">
        <v>53</v>
      </c>
      <c r="B19" s="70" t="s">
        <v>179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55.7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4.7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58.75" customHeight="1" x14ac:dyDescent="0.2">
      <c r="A42" s="69" t="s">
        <v>46</v>
      </c>
      <c r="B42" s="82" t="s">
        <v>162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202.5" customHeight="1" x14ac:dyDescent="0.2">
      <c r="A45" s="86" t="s">
        <v>43</v>
      </c>
      <c r="B45" s="87" t="s">
        <v>170</v>
      </c>
      <c r="C45" s="88"/>
      <c r="D45" s="89"/>
      <c r="E45" s="89"/>
      <c r="F45" s="90"/>
    </row>
    <row r="46" spans="1:6" ht="241.5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290A-AD09-4069-B598-173BF47AADF5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8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81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7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66.25" customHeight="1" x14ac:dyDescent="0.2">
      <c r="A29" s="69" t="s">
        <v>50</v>
      </c>
      <c r="B29" s="82" t="s">
        <v>188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2</v>
      </c>
      <c r="E30" s="84"/>
      <c r="F30" s="79">
        <f>ROUND(D30*E30,2)</f>
        <v>0</v>
      </c>
    </row>
    <row r="31" spans="1:6" ht="108" customHeight="1" x14ac:dyDescent="0.2">
      <c r="A31" s="57" t="s">
        <v>49</v>
      </c>
      <c r="B31" s="68" t="s">
        <v>47</v>
      </c>
      <c r="C31" s="61" t="s">
        <v>40</v>
      </c>
      <c r="D31" s="59">
        <v>2</v>
      </c>
      <c r="E31" s="80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157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4</v>
      </c>
      <c r="E33" s="84"/>
      <c r="F33" s="79">
        <f>ROUND(D33*E33,2)</f>
        <v>0</v>
      </c>
    </row>
    <row r="34" spans="1:6" ht="108" customHeight="1" x14ac:dyDescent="0.2">
      <c r="A34" s="57" t="s">
        <v>45</v>
      </c>
      <c r="B34" s="68" t="s">
        <v>85</v>
      </c>
      <c r="C34" s="61" t="s">
        <v>40</v>
      </c>
      <c r="D34" s="59">
        <v>4</v>
      </c>
      <c r="E34" s="80"/>
      <c r="F34" s="79">
        <f>ROUND(D34*E34,2)</f>
        <v>0</v>
      </c>
    </row>
    <row r="35" spans="1:6" s="91" customFormat="1" ht="177.75" customHeight="1" x14ac:dyDescent="0.2">
      <c r="A35" s="86" t="s">
        <v>43</v>
      </c>
      <c r="B35" s="87" t="s">
        <v>189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1</v>
      </c>
      <c r="E36" s="84"/>
      <c r="F36" s="79">
        <f>ROUND(D36*E36,2)</f>
        <v>0</v>
      </c>
    </row>
    <row r="37" spans="1:6" ht="108" customHeight="1" x14ac:dyDescent="0.2">
      <c r="A37" s="57" t="s">
        <v>42</v>
      </c>
      <c r="B37" s="68" t="s">
        <v>96</v>
      </c>
      <c r="C37" s="61" t="s">
        <v>40</v>
      </c>
      <c r="D37" s="59">
        <v>1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SUM(F29:F37)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9.32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21.71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5.25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61B5-07C7-418D-BAA7-16BD527B0B51}"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28.25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96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5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7.75" customHeight="1" x14ac:dyDescent="0.2">
      <c r="A29" s="62"/>
      <c r="B29" s="42" t="s">
        <v>302</v>
      </c>
      <c r="C29" s="64"/>
      <c r="D29" s="81"/>
      <c r="E29" s="81"/>
      <c r="F29" s="65"/>
    </row>
    <row r="30" spans="1:6" ht="247.5" customHeight="1" x14ac:dyDescent="0.2">
      <c r="A30" s="69" t="s">
        <v>50</v>
      </c>
      <c r="B30" s="82" t="s">
        <v>150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2</v>
      </c>
      <c r="E31" s="84"/>
      <c r="F31" s="79">
        <f>ROUND(D31*E31,2)</f>
        <v>0</v>
      </c>
    </row>
    <row r="32" spans="1:6" ht="191.25" customHeight="1" x14ac:dyDescent="0.2">
      <c r="A32" s="62" t="s">
        <v>49</v>
      </c>
      <c r="B32" s="63" t="s">
        <v>149</v>
      </c>
      <c r="C32" s="64" t="s">
        <v>40</v>
      </c>
      <c r="D32" s="81">
        <v>2</v>
      </c>
      <c r="E32" s="85"/>
      <c r="F32" s="79">
        <f>ROUND(D32*E32,2)</f>
        <v>0</v>
      </c>
    </row>
    <row r="33" spans="1:6" ht="266.25" customHeight="1" x14ac:dyDescent="0.2">
      <c r="A33" s="69" t="s">
        <v>46</v>
      </c>
      <c r="B33" s="82" t="s">
        <v>151</v>
      </c>
      <c r="C33" s="71"/>
      <c r="D33" s="72"/>
      <c r="E33" s="72"/>
      <c r="F33" s="73"/>
    </row>
    <row r="34" spans="1:6" ht="168" customHeight="1" x14ac:dyDescent="0.2">
      <c r="A34" s="76"/>
      <c r="B34" s="77" t="s">
        <v>75</v>
      </c>
      <c r="C34" s="78" t="s">
        <v>40</v>
      </c>
      <c r="D34" s="83">
        <v>2</v>
      </c>
      <c r="E34" s="84"/>
      <c r="F34" s="79">
        <f>ROUND(D34*E34,2)</f>
        <v>0</v>
      </c>
    </row>
    <row r="35" spans="1:6" ht="192" customHeight="1" x14ac:dyDescent="0.2">
      <c r="A35" s="62" t="s">
        <v>45</v>
      </c>
      <c r="B35" s="63" t="s">
        <v>152</v>
      </c>
      <c r="C35" s="64" t="s">
        <v>40</v>
      </c>
      <c r="D35" s="81">
        <v>1</v>
      </c>
      <c r="E35" s="85"/>
      <c r="F35" s="65">
        <f>ROUND(D35*E35,2)</f>
        <v>0</v>
      </c>
    </row>
    <row r="36" spans="1:6" ht="108" customHeight="1" x14ac:dyDescent="0.2">
      <c r="A36" s="57" t="s">
        <v>44</v>
      </c>
      <c r="B36" s="68" t="s">
        <v>85</v>
      </c>
      <c r="C36" s="61" t="s">
        <v>40</v>
      </c>
      <c r="D36" s="59">
        <v>1</v>
      </c>
      <c r="E36" s="80"/>
      <c r="F36" s="79">
        <f>ROUND(D36*E36,2)</f>
        <v>0</v>
      </c>
    </row>
    <row r="37" spans="1:6" ht="251.25" customHeight="1" x14ac:dyDescent="0.2">
      <c r="A37" s="69" t="s">
        <v>43</v>
      </c>
      <c r="B37" s="82" t="s">
        <v>153</v>
      </c>
      <c r="C37" s="71"/>
      <c r="D37" s="72"/>
      <c r="E37" s="72"/>
      <c r="F37" s="73"/>
    </row>
    <row r="38" spans="1:6" ht="169.5" customHeight="1" x14ac:dyDescent="0.2">
      <c r="A38" s="76"/>
      <c r="B38" s="77" t="s">
        <v>75</v>
      </c>
      <c r="C38" s="78" t="s">
        <v>40</v>
      </c>
      <c r="D38" s="83">
        <v>1</v>
      </c>
      <c r="E38" s="84"/>
      <c r="F38" s="79">
        <f>ROUND(D38*E38,2)</f>
        <v>0</v>
      </c>
    </row>
    <row r="39" spans="1:6" ht="192" customHeight="1" x14ac:dyDescent="0.2">
      <c r="A39" s="62" t="s">
        <v>42</v>
      </c>
      <c r="B39" s="63" t="s">
        <v>155</v>
      </c>
      <c r="C39" s="64" t="s">
        <v>40</v>
      </c>
      <c r="D39" s="81">
        <v>1</v>
      </c>
      <c r="E39" s="85"/>
      <c r="F39" s="65">
        <f>ROUND(D39*E39,2)</f>
        <v>0</v>
      </c>
    </row>
    <row r="40" spans="1:6" s="91" customFormat="1" ht="163.5" customHeight="1" x14ac:dyDescent="0.2">
      <c r="A40" s="86" t="s">
        <v>71</v>
      </c>
      <c r="B40" s="87" t="s">
        <v>176</v>
      </c>
      <c r="C40" s="88"/>
      <c r="D40" s="89"/>
      <c r="E40" s="89"/>
      <c r="F40" s="90"/>
    </row>
    <row r="41" spans="1:6" ht="170.25" customHeight="1" x14ac:dyDescent="0.2">
      <c r="A41" s="76"/>
      <c r="B41" s="77" t="s">
        <v>75</v>
      </c>
      <c r="C41" s="78" t="s">
        <v>40</v>
      </c>
      <c r="D41" s="83">
        <v>1</v>
      </c>
      <c r="E41" s="84"/>
      <c r="F41" s="79">
        <f>ROUND(D41*E41,2)</f>
        <v>0</v>
      </c>
    </row>
    <row r="42" spans="1:6" ht="108" customHeight="1" x14ac:dyDescent="0.2">
      <c r="A42" s="57" t="s">
        <v>72</v>
      </c>
      <c r="B42" s="68" t="s">
        <v>88</v>
      </c>
      <c r="C42" s="61" t="s">
        <v>40</v>
      </c>
      <c r="D42" s="59">
        <v>1</v>
      </c>
      <c r="E42" s="80"/>
      <c r="F42" s="79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68"/>
      <c r="C47" s="61"/>
      <c r="F47" s="60"/>
    </row>
    <row r="48" spans="1:6" ht="195.75" customHeight="1" x14ac:dyDescent="0.2">
      <c r="A48" s="69" t="s">
        <v>53</v>
      </c>
      <c r="B48" s="82" t="s">
        <v>156</v>
      </c>
      <c r="C48" s="71"/>
      <c r="D48" s="72"/>
      <c r="E48" s="72"/>
      <c r="F48" s="73"/>
    </row>
    <row r="49" spans="1:6" ht="15.75" x14ac:dyDescent="0.2">
      <c r="B49" s="68" t="s">
        <v>37</v>
      </c>
      <c r="C49" s="61" t="s">
        <v>35</v>
      </c>
      <c r="D49" s="59">
        <v>9.32</v>
      </c>
      <c r="E49" s="80"/>
      <c r="F49" s="60">
        <f>ROUND(D49*E49,2)</f>
        <v>0</v>
      </c>
    </row>
    <row r="50" spans="1:6" ht="15.75" x14ac:dyDescent="0.2">
      <c r="B50" s="68" t="s">
        <v>36</v>
      </c>
      <c r="C50" s="61" t="s">
        <v>35</v>
      </c>
      <c r="D50" s="59">
        <v>10.88</v>
      </c>
      <c r="E50" s="80"/>
      <c r="F50" s="60">
        <f>ROUND(D50*E50,2)</f>
        <v>0</v>
      </c>
    </row>
    <row r="51" spans="1:6" ht="15.75" x14ac:dyDescent="0.2">
      <c r="B51" s="68" t="s">
        <v>74</v>
      </c>
      <c r="C51" s="61" t="s">
        <v>35</v>
      </c>
      <c r="D51" s="59">
        <v>7.04</v>
      </c>
      <c r="E51" s="80"/>
      <c r="F51" s="60">
        <f>ROUND(D51*E51,2)</f>
        <v>0</v>
      </c>
    </row>
    <row r="52" spans="1:6" ht="15.75" x14ac:dyDescent="0.2">
      <c r="B52" s="68" t="s">
        <v>73</v>
      </c>
      <c r="C52" s="61" t="s">
        <v>35</v>
      </c>
      <c r="D52" s="59">
        <v>5.25</v>
      </c>
      <c r="E52" s="80"/>
      <c r="F52" s="60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479D-5AD0-4163-9269-2D11B733A19B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7.7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5.5" customHeight="1" x14ac:dyDescent="0.2">
      <c r="A19" s="69" t="s">
        <v>53</v>
      </c>
      <c r="B19" s="70" t="s">
        <v>180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3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67.75" customHeight="1" x14ac:dyDescent="0.2">
      <c r="A29" s="69" t="s">
        <v>50</v>
      </c>
      <c r="B29" s="82" t="s">
        <v>166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1</v>
      </c>
      <c r="E30" s="84"/>
      <c r="F30" s="79">
        <f>ROUND(D30*E30,2)</f>
        <v>0</v>
      </c>
    </row>
    <row r="31" spans="1:6" ht="109.5" customHeight="1" x14ac:dyDescent="0.2">
      <c r="A31" s="62" t="s">
        <v>49</v>
      </c>
      <c r="B31" s="68" t="s">
        <v>94</v>
      </c>
      <c r="C31" s="64" t="s">
        <v>40</v>
      </c>
      <c r="D31" s="81">
        <v>1</v>
      </c>
      <c r="E31" s="85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157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1</v>
      </c>
      <c r="E33" s="84"/>
      <c r="F33" s="79">
        <f>ROUND(D33*E33,2)</f>
        <v>0</v>
      </c>
    </row>
    <row r="34" spans="1:6" ht="108" customHeight="1" x14ac:dyDescent="0.2">
      <c r="A34" s="57" t="s">
        <v>44</v>
      </c>
      <c r="B34" s="68" t="s">
        <v>85</v>
      </c>
      <c r="C34" s="61" t="s">
        <v>40</v>
      </c>
      <c r="D34" s="59">
        <v>1</v>
      </c>
      <c r="E34" s="80"/>
      <c r="F34" s="79">
        <f>ROUND(D34*E34,2)</f>
        <v>0</v>
      </c>
    </row>
    <row r="35" spans="1:6" s="91" customFormat="1" ht="175.5" customHeight="1" x14ac:dyDescent="0.2">
      <c r="A35" s="86" t="s">
        <v>43</v>
      </c>
      <c r="B35" s="87" t="s">
        <v>169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1</v>
      </c>
      <c r="E36" s="84"/>
      <c r="F36" s="79">
        <f>ROUND(D36*E36,2)</f>
        <v>0</v>
      </c>
    </row>
    <row r="37" spans="1:6" ht="108" customHeight="1" x14ac:dyDescent="0.2">
      <c r="A37" s="57" t="s">
        <v>42</v>
      </c>
      <c r="B37" s="68" t="s">
        <v>95</v>
      </c>
      <c r="C37" s="61" t="s">
        <v>40</v>
      </c>
      <c r="D37" s="59">
        <v>1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SUM(F30:F37)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4.66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5.44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5.25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545F-37F7-42C8-ACD7-BB9565B8F8CE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0.2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7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179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2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47.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168" customHeight="1" x14ac:dyDescent="0.2">
      <c r="A40" s="76"/>
      <c r="B40" s="77" t="s">
        <v>75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61.75" customHeight="1" x14ac:dyDescent="0.2">
      <c r="A42" s="69" t="s">
        <v>46</v>
      </c>
      <c r="B42" s="82" t="s">
        <v>187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98.75" customHeight="1" x14ac:dyDescent="0.2">
      <c r="A44" s="62" t="s">
        <v>45</v>
      </c>
      <c r="B44" s="63" t="s">
        <v>171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202.5" customHeight="1" x14ac:dyDescent="0.2">
      <c r="A45" s="86" t="s">
        <v>43</v>
      </c>
      <c r="B45" s="87" t="s">
        <v>170</v>
      </c>
      <c r="C45" s="88"/>
      <c r="D45" s="89"/>
      <c r="E45" s="89"/>
      <c r="F45" s="90"/>
    </row>
    <row r="46" spans="1:6" ht="170.25" customHeight="1" x14ac:dyDescent="0.2">
      <c r="A46" s="76"/>
      <c r="B46" s="77" t="s">
        <v>75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FE49B-CFE2-46C6-BFF7-8D8453B99F06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7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8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179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59.5" customHeight="1" x14ac:dyDescent="0.2">
      <c r="A39" s="69" t="s">
        <v>50</v>
      </c>
      <c r="B39" s="82" t="s">
        <v>192</v>
      </c>
      <c r="C39" s="71"/>
      <c r="D39" s="72"/>
      <c r="E39" s="72"/>
      <c r="F39" s="73"/>
    </row>
    <row r="40" spans="1:6" ht="234.7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61.75" customHeight="1" x14ac:dyDescent="0.2">
      <c r="A42" s="69" t="s">
        <v>46</v>
      </c>
      <c r="B42" s="82" t="s">
        <v>162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209.25" customHeight="1" x14ac:dyDescent="0.2">
      <c r="A45" s="86" t="s">
        <v>43</v>
      </c>
      <c r="B45" s="87" t="s">
        <v>170</v>
      </c>
      <c r="C45" s="88"/>
      <c r="D45" s="89"/>
      <c r="E45" s="89"/>
      <c r="F45" s="90"/>
    </row>
    <row r="46" spans="1:6" ht="241.5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CA37-EF24-4E3B-BAE9-C3CF61B90524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2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5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82.2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7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66.25" customHeight="1" x14ac:dyDescent="0.2">
      <c r="A29" s="69" t="s">
        <v>50</v>
      </c>
      <c r="B29" s="82" t="s">
        <v>188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2</v>
      </c>
      <c r="E30" s="84"/>
      <c r="F30" s="79">
        <f>ROUND(D30*E30,2)</f>
        <v>0</v>
      </c>
    </row>
    <row r="31" spans="1:6" ht="108" customHeight="1" x14ac:dyDescent="0.2">
      <c r="A31" s="57" t="s">
        <v>49</v>
      </c>
      <c r="B31" s="68" t="s">
        <v>47</v>
      </c>
      <c r="C31" s="61" t="s">
        <v>40</v>
      </c>
      <c r="D31" s="59">
        <v>2</v>
      </c>
      <c r="E31" s="80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157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4</v>
      </c>
      <c r="E33" s="84"/>
      <c r="F33" s="79">
        <f>ROUND(D33*E33,2)</f>
        <v>0</v>
      </c>
    </row>
    <row r="34" spans="1:6" ht="108" customHeight="1" x14ac:dyDescent="0.2">
      <c r="A34" s="57" t="s">
        <v>45</v>
      </c>
      <c r="B34" s="68" t="s">
        <v>85</v>
      </c>
      <c r="C34" s="61" t="s">
        <v>40</v>
      </c>
      <c r="D34" s="59">
        <v>4</v>
      </c>
      <c r="E34" s="80"/>
      <c r="F34" s="79">
        <f>ROUND(D34*E34,2)</f>
        <v>0</v>
      </c>
    </row>
    <row r="35" spans="1:6" s="91" customFormat="1" ht="176.25" customHeight="1" x14ac:dyDescent="0.2">
      <c r="A35" s="86" t="s">
        <v>43</v>
      </c>
      <c r="B35" s="87" t="s">
        <v>169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1</v>
      </c>
      <c r="E36" s="84"/>
      <c r="F36" s="79">
        <f>ROUND(D36*E36,2)</f>
        <v>0</v>
      </c>
    </row>
    <row r="37" spans="1:6" ht="108" customHeight="1" x14ac:dyDescent="0.2">
      <c r="A37" s="57" t="s">
        <v>42</v>
      </c>
      <c r="B37" s="68" t="s">
        <v>96</v>
      </c>
      <c r="C37" s="61" t="s">
        <v>40</v>
      </c>
      <c r="D37" s="59">
        <v>1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SUM(F29:F37)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9.32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21.71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5.25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B7007-F4BA-4D76-A22F-5A440FB7B5FB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9.2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51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96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3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47.5" customHeight="1" x14ac:dyDescent="0.2">
      <c r="A29" s="69" t="s">
        <v>50</v>
      </c>
      <c r="B29" s="82" t="s">
        <v>166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1</v>
      </c>
      <c r="E30" s="84"/>
      <c r="F30" s="79">
        <f>ROUND(D30*E30,2)</f>
        <v>0</v>
      </c>
    </row>
    <row r="31" spans="1:6" ht="109.5" customHeight="1" x14ac:dyDescent="0.2">
      <c r="A31" s="62" t="s">
        <v>49</v>
      </c>
      <c r="B31" s="68" t="s">
        <v>94</v>
      </c>
      <c r="C31" s="64" t="s">
        <v>40</v>
      </c>
      <c r="D31" s="81">
        <v>1</v>
      </c>
      <c r="E31" s="85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157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1</v>
      </c>
      <c r="E33" s="84"/>
      <c r="F33" s="79">
        <f>ROUND(D33*E33,2)</f>
        <v>0</v>
      </c>
    </row>
    <row r="34" spans="1:6" ht="108" customHeight="1" x14ac:dyDescent="0.2">
      <c r="A34" s="57" t="s">
        <v>44</v>
      </c>
      <c r="B34" s="68" t="s">
        <v>85</v>
      </c>
      <c r="C34" s="61" t="s">
        <v>40</v>
      </c>
      <c r="D34" s="59">
        <v>1</v>
      </c>
      <c r="E34" s="80"/>
      <c r="F34" s="79">
        <f>ROUND(D34*E34,2)</f>
        <v>0</v>
      </c>
    </row>
    <row r="35" spans="1:6" s="91" customFormat="1" ht="184.5" customHeight="1" x14ac:dyDescent="0.2">
      <c r="A35" s="86" t="s">
        <v>43</v>
      </c>
      <c r="B35" s="87" t="s">
        <v>169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1</v>
      </c>
      <c r="E36" s="84"/>
      <c r="F36" s="79">
        <f>ROUND(D36*E36,2)</f>
        <v>0</v>
      </c>
    </row>
    <row r="37" spans="1:6" ht="108" customHeight="1" x14ac:dyDescent="0.2">
      <c r="A37" s="57" t="s">
        <v>42</v>
      </c>
      <c r="B37" s="68" t="s">
        <v>95</v>
      </c>
      <c r="C37" s="61" t="s">
        <v>40</v>
      </c>
      <c r="D37" s="59">
        <v>1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SUM(F30:F37)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4.66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5.44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5.25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30EC-795A-43DF-B191-361EBA5CEC01}">
  <sheetPr>
    <pageSetUpPr fitToPage="1"/>
  </sheetPr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2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2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86" customHeight="1" x14ac:dyDescent="0.2">
      <c r="A19" s="69" t="s">
        <v>53</v>
      </c>
      <c r="B19" s="70" t="s">
        <v>179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2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4" spans="1:6" s="94" customFormat="1" ht="144.75" customHeight="1" x14ac:dyDescent="0.2">
      <c r="A24" s="96" t="s">
        <v>38</v>
      </c>
      <c r="B24" s="97" t="s">
        <v>52</v>
      </c>
      <c r="C24" s="98"/>
      <c r="D24" s="99"/>
      <c r="E24" s="92"/>
      <c r="F24" s="100"/>
    </row>
    <row r="25" spans="1:6" s="94" customFormat="1" ht="15.75" x14ac:dyDescent="0.2">
      <c r="A25" s="96"/>
      <c r="B25" s="101" t="s">
        <v>92</v>
      </c>
      <c r="C25" s="98" t="s">
        <v>35</v>
      </c>
      <c r="D25" s="93">
        <v>4.09</v>
      </c>
      <c r="E25" s="80"/>
      <c r="F25" s="94">
        <f>ROUND(D25*E25,2)</f>
        <v>0</v>
      </c>
    </row>
    <row r="26" spans="1:6" s="94" customFormat="1" ht="15.75" x14ac:dyDescent="0.2">
      <c r="A26" s="95"/>
      <c r="B26" s="101" t="s">
        <v>79</v>
      </c>
      <c r="C26" s="98" t="s">
        <v>35</v>
      </c>
      <c r="D26" s="93">
        <v>5.76</v>
      </c>
      <c r="E26" s="80"/>
      <c r="F26" s="94">
        <f>ROUND(D26*E26,2)</f>
        <v>0</v>
      </c>
    </row>
    <row r="27" spans="1:6" s="39" customFormat="1" ht="15" thickBot="1" x14ac:dyDescent="0.25">
      <c r="A27" s="35"/>
      <c r="B27" s="34" t="s">
        <v>51</v>
      </c>
      <c r="C27" s="33"/>
      <c r="D27" s="33"/>
      <c r="E27" s="33"/>
      <c r="F27" s="33">
        <f>SUM(F24:F26)</f>
        <v>0</v>
      </c>
    </row>
    <row r="28" spans="1:6" ht="15" thickTop="1" x14ac:dyDescent="0.2">
      <c r="C28" s="58"/>
    </row>
    <row r="30" spans="1:6" s="56" customFormat="1" ht="15" x14ac:dyDescent="0.2">
      <c r="A30" s="45" t="s">
        <v>8</v>
      </c>
      <c r="B30" s="44" t="s">
        <v>7</v>
      </c>
      <c r="C30" s="43"/>
      <c r="D30" s="43"/>
      <c r="E30" s="43"/>
      <c r="F30" s="43"/>
    </row>
    <row r="32" spans="1:6" s="39" customFormat="1" x14ac:dyDescent="0.2">
      <c r="A32" s="38" t="s">
        <v>6</v>
      </c>
      <c r="B32" s="37" t="s">
        <v>5</v>
      </c>
      <c r="C32" s="36"/>
      <c r="D32" s="36"/>
      <c r="E32" s="36"/>
      <c r="F32" s="36"/>
    </row>
    <row r="33" spans="1:6" x14ac:dyDescent="0.2">
      <c r="B33" s="68"/>
      <c r="C33" s="61"/>
      <c r="F33" s="60"/>
    </row>
    <row r="34" spans="1:6" ht="116.25" customHeight="1" x14ac:dyDescent="0.2">
      <c r="A34" s="62"/>
      <c r="B34" s="42" t="s">
        <v>302</v>
      </c>
      <c r="C34" s="64"/>
      <c r="D34" s="81"/>
      <c r="E34" s="81"/>
      <c r="F34" s="65"/>
    </row>
    <row r="35" spans="1:6" ht="261.75" customHeight="1" x14ac:dyDescent="0.2">
      <c r="A35" s="69" t="s">
        <v>50</v>
      </c>
      <c r="B35" s="82" t="s">
        <v>191</v>
      </c>
      <c r="C35" s="71"/>
      <c r="D35" s="72"/>
      <c r="E35" s="72"/>
      <c r="F35" s="73"/>
    </row>
    <row r="36" spans="1:6" ht="168" customHeight="1" x14ac:dyDescent="0.2">
      <c r="A36" s="76"/>
      <c r="B36" s="77" t="s">
        <v>75</v>
      </c>
      <c r="C36" s="78" t="s">
        <v>40</v>
      </c>
      <c r="D36" s="83">
        <v>1</v>
      </c>
      <c r="E36" s="84"/>
      <c r="F36" s="79">
        <f>ROUND(D36*E36,2)</f>
        <v>0</v>
      </c>
    </row>
    <row r="37" spans="1:6" ht="108" customHeight="1" x14ac:dyDescent="0.2">
      <c r="A37" s="57" t="s">
        <v>49</v>
      </c>
      <c r="B37" s="68" t="s">
        <v>47</v>
      </c>
      <c r="C37" s="61" t="s">
        <v>40</v>
      </c>
      <c r="D37" s="59">
        <v>1</v>
      </c>
      <c r="E37" s="80"/>
      <c r="F37" s="79">
        <f>ROUND(D37*E37,2)</f>
        <v>0</v>
      </c>
    </row>
    <row r="38" spans="1:6" ht="261.75" customHeight="1" x14ac:dyDescent="0.2">
      <c r="A38" s="69" t="s">
        <v>46</v>
      </c>
      <c r="B38" s="82" t="s">
        <v>187</v>
      </c>
      <c r="C38" s="71"/>
      <c r="D38" s="72"/>
      <c r="E38" s="72"/>
      <c r="F38" s="73"/>
    </row>
    <row r="39" spans="1:6" ht="169.5" customHeight="1" x14ac:dyDescent="0.2">
      <c r="A39" s="76"/>
      <c r="B39" s="77" t="s">
        <v>75</v>
      </c>
      <c r="C39" s="78" t="s">
        <v>40</v>
      </c>
      <c r="D39" s="83">
        <v>1</v>
      </c>
      <c r="E39" s="84"/>
      <c r="F39" s="79">
        <f>ROUND(D39*E39,2)</f>
        <v>0</v>
      </c>
    </row>
    <row r="40" spans="1:6" ht="198.75" customHeight="1" x14ac:dyDescent="0.2">
      <c r="A40" s="62" t="s">
        <v>45</v>
      </c>
      <c r="B40" s="63" t="s">
        <v>171</v>
      </c>
      <c r="C40" s="64" t="s">
        <v>40</v>
      </c>
      <c r="D40" s="81">
        <v>1</v>
      </c>
      <c r="E40" s="85"/>
      <c r="F40" s="65">
        <f>ROUND(D40*E40,2)</f>
        <v>0</v>
      </c>
    </row>
    <row r="41" spans="1:6" s="91" customFormat="1" ht="201.75" customHeight="1" x14ac:dyDescent="0.2">
      <c r="A41" s="86" t="s">
        <v>43</v>
      </c>
      <c r="B41" s="87" t="s">
        <v>190</v>
      </c>
      <c r="C41" s="88"/>
      <c r="D41" s="89"/>
      <c r="E41" s="89"/>
      <c r="F41" s="90"/>
    </row>
    <row r="42" spans="1:6" ht="170.25" customHeight="1" x14ac:dyDescent="0.2">
      <c r="A42" s="76"/>
      <c r="B42" s="77" t="s">
        <v>75</v>
      </c>
      <c r="C42" s="78" t="s">
        <v>40</v>
      </c>
      <c r="D42" s="83">
        <v>1</v>
      </c>
      <c r="E42" s="84"/>
      <c r="F42" s="79">
        <f>ROUND(D42*E42,2)</f>
        <v>0</v>
      </c>
    </row>
    <row r="43" spans="1:6" ht="108" customHeight="1" x14ac:dyDescent="0.2">
      <c r="A43" s="57" t="s">
        <v>42</v>
      </c>
      <c r="B43" s="68" t="s">
        <v>41</v>
      </c>
      <c r="C43" s="61" t="s">
        <v>40</v>
      </c>
      <c r="D43" s="59">
        <v>1</v>
      </c>
      <c r="E43" s="80"/>
      <c r="F43" s="79">
        <f>ROUND(D43*E43,2)</f>
        <v>0</v>
      </c>
    </row>
    <row r="44" spans="1:6" s="39" customFormat="1" ht="15" thickBot="1" x14ac:dyDescent="0.25">
      <c r="A44" s="35"/>
      <c r="B44" s="34" t="s">
        <v>39</v>
      </c>
      <c r="C44" s="33"/>
      <c r="D44" s="33"/>
      <c r="E44" s="33"/>
      <c r="F44" s="33">
        <f>SUM(F36:F43)</f>
        <v>0</v>
      </c>
    </row>
    <row r="45" spans="1:6" s="39" customFormat="1" ht="15" thickTop="1" x14ac:dyDescent="0.2">
      <c r="A45" s="38"/>
      <c r="B45" s="37"/>
    </row>
    <row r="46" spans="1:6" s="39" customFormat="1" x14ac:dyDescent="0.2">
      <c r="A46" s="38"/>
      <c r="B46" s="37"/>
      <c r="C46" s="37"/>
      <c r="D46" s="41"/>
      <c r="E46" s="40"/>
    </row>
    <row r="47" spans="1:6" s="39" customFormat="1" x14ac:dyDescent="0.2">
      <c r="A47" s="38" t="s">
        <v>4</v>
      </c>
      <c r="B47" s="37" t="s">
        <v>3</v>
      </c>
      <c r="C47" s="36"/>
      <c r="D47" s="36"/>
      <c r="E47" s="36"/>
      <c r="F47" s="36"/>
    </row>
    <row r="48" spans="1:6" x14ac:dyDescent="0.2">
      <c r="B48" s="68"/>
      <c r="C48" s="61"/>
      <c r="F48" s="60"/>
    </row>
    <row r="49" spans="1:6" ht="195.75" customHeight="1" x14ac:dyDescent="0.2">
      <c r="A49" s="69" t="s">
        <v>53</v>
      </c>
      <c r="B49" s="82" t="s">
        <v>76</v>
      </c>
      <c r="C49" s="71"/>
      <c r="D49" s="72"/>
      <c r="E49" s="72"/>
      <c r="F49" s="73"/>
    </row>
    <row r="50" spans="1:6" ht="15.75" x14ac:dyDescent="0.2">
      <c r="B50" s="68" t="s">
        <v>74</v>
      </c>
      <c r="C50" s="61" t="s">
        <v>35</v>
      </c>
      <c r="D50" s="59">
        <v>7.04</v>
      </c>
      <c r="E50" s="80"/>
      <c r="F50" s="60">
        <f>ROUND(D50*E50,2)</f>
        <v>0</v>
      </c>
    </row>
    <row r="51" spans="1:6" ht="15.75" x14ac:dyDescent="0.2">
      <c r="B51" s="68" t="s">
        <v>86</v>
      </c>
      <c r="C51" s="61" t="s">
        <v>35</v>
      </c>
      <c r="D51" s="59">
        <v>5.0599999999999996</v>
      </c>
      <c r="E51" s="80"/>
      <c r="F51" s="60">
        <f>ROUND(D51*E51,2)</f>
        <v>0</v>
      </c>
    </row>
    <row r="52" spans="1:6" ht="15.75" x14ac:dyDescent="0.2">
      <c r="B52" s="68" t="s">
        <v>79</v>
      </c>
      <c r="C52" s="61" t="s">
        <v>35</v>
      </c>
      <c r="D52" s="59">
        <v>7.59</v>
      </c>
      <c r="E52" s="80"/>
      <c r="F52" s="60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SUM(F50:F52)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0" max="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56B32-22B7-46E9-86F6-E700F23C8C6D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4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179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64.7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4.7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66.25" customHeight="1" x14ac:dyDescent="0.2">
      <c r="A42" s="69" t="s">
        <v>46</v>
      </c>
      <c r="B42" s="82" t="s">
        <v>162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186.75" customHeight="1" x14ac:dyDescent="0.2">
      <c r="A45" s="86" t="s">
        <v>43</v>
      </c>
      <c r="B45" s="87" t="s">
        <v>163</v>
      </c>
      <c r="C45" s="88"/>
      <c r="D45" s="89"/>
      <c r="E45" s="89"/>
      <c r="F45" s="90"/>
    </row>
    <row r="46" spans="1:6" ht="241.5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4545-1DCA-4792-A9A3-CA3BC9126CFD}">
  <dimension ref="A1:F49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7.2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5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7.75" customHeight="1" x14ac:dyDescent="0.2">
      <c r="A19" s="69" t="s">
        <v>53</v>
      </c>
      <c r="B19" s="70" t="s">
        <v>180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7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3" spans="1:6" x14ac:dyDescent="0.2">
      <c r="C23" s="58"/>
    </row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66.25" customHeight="1" x14ac:dyDescent="0.2">
      <c r="A30" s="69" t="s">
        <v>50</v>
      </c>
      <c r="B30" s="82" t="s">
        <v>188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2</v>
      </c>
      <c r="E31" s="84"/>
      <c r="F31" s="79">
        <f>ROUND(D31*E31,2)</f>
        <v>0</v>
      </c>
    </row>
    <row r="32" spans="1:6" ht="108" customHeight="1" x14ac:dyDescent="0.2">
      <c r="A32" s="57" t="s">
        <v>49</v>
      </c>
      <c r="B32" s="68" t="s">
        <v>47</v>
      </c>
      <c r="C32" s="61" t="s">
        <v>40</v>
      </c>
      <c r="D32" s="59">
        <v>2</v>
      </c>
      <c r="E32" s="80"/>
      <c r="F32" s="79">
        <f>ROUND(D32*E32,2)</f>
        <v>0</v>
      </c>
    </row>
    <row r="33" spans="1:6" ht="266.25" customHeight="1" x14ac:dyDescent="0.2">
      <c r="A33" s="69" t="s">
        <v>46</v>
      </c>
      <c r="B33" s="82" t="s">
        <v>157</v>
      </c>
      <c r="C33" s="71"/>
      <c r="D33" s="72"/>
      <c r="E33" s="72"/>
      <c r="F33" s="73"/>
    </row>
    <row r="34" spans="1:6" ht="168" customHeight="1" x14ac:dyDescent="0.2">
      <c r="A34" s="76"/>
      <c r="B34" s="77" t="s">
        <v>75</v>
      </c>
      <c r="C34" s="78" t="s">
        <v>40</v>
      </c>
      <c r="D34" s="83">
        <v>4</v>
      </c>
      <c r="E34" s="84"/>
      <c r="F34" s="79">
        <f>ROUND(D34*E34,2)</f>
        <v>0</v>
      </c>
    </row>
    <row r="35" spans="1:6" ht="108" customHeight="1" x14ac:dyDescent="0.2">
      <c r="A35" s="57" t="s">
        <v>45</v>
      </c>
      <c r="B35" s="68" t="s">
        <v>85</v>
      </c>
      <c r="C35" s="61" t="s">
        <v>40</v>
      </c>
      <c r="D35" s="59">
        <v>4</v>
      </c>
      <c r="E35" s="80"/>
      <c r="F35" s="79">
        <f>ROUND(D35*E35,2)</f>
        <v>0</v>
      </c>
    </row>
    <row r="36" spans="1:6" s="91" customFormat="1" ht="182.25" customHeight="1" x14ac:dyDescent="0.2">
      <c r="A36" s="86" t="s">
        <v>43</v>
      </c>
      <c r="B36" s="87" t="s">
        <v>169</v>
      </c>
      <c r="C36" s="88"/>
      <c r="D36" s="89"/>
      <c r="E36" s="89"/>
      <c r="F36" s="90"/>
    </row>
    <row r="37" spans="1:6" ht="170.25" customHeight="1" x14ac:dyDescent="0.2">
      <c r="A37" s="76"/>
      <c r="B37" s="77" t="s">
        <v>75</v>
      </c>
      <c r="C37" s="78" t="s">
        <v>40</v>
      </c>
      <c r="D37" s="83">
        <v>1</v>
      </c>
      <c r="E37" s="84"/>
      <c r="F37" s="79">
        <f>ROUND(D37*E37,2)</f>
        <v>0</v>
      </c>
    </row>
    <row r="38" spans="1:6" ht="108" customHeight="1" x14ac:dyDescent="0.2">
      <c r="A38" s="57" t="s">
        <v>42</v>
      </c>
      <c r="B38" s="68" t="s">
        <v>96</v>
      </c>
      <c r="C38" s="61" t="s">
        <v>40</v>
      </c>
      <c r="D38" s="59">
        <v>1</v>
      </c>
      <c r="E38" s="80"/>
      <c r="F38" s="79">
        <f>ROUND(D38*E38,2)</f>
        <v>0</v>
      </c>
    </row>
    <row r="39" spans="1:6" s="39" customFormat="1" ht="15" thickBot="1" x14ac:dyDescent="0.25">
      <c r="A39" s="35"/>
      <c r="B39" s="34" t="s">
        <v>39</v>
      </c>
      <c r="C39" s="33"/>
      <c r="D39" s="33"/>
      <c r="E39" s="33"/>
      <c r="F39" s="33">
        <f>SUM(F30:F38)</f>
        <v>0</v>
      </c>
    </row>
    <row r="40" spans="1:6" s="39" customFormat="1" ht="15" thickTop="1" x14ac:dyDescent="0.2">
      <c r="A40" s="38"/>
      <c r="B40" s="37"/>
    </row>
    <row r="41" spans="1:6" s="39" customFormat="1" x14ac:dyDescent="0.2">
      <c r="A41" s="38"/>
      <c r="B41" s="37"/>
      <c r="C41" s="37"/>
      <c r="D41" s="41"/>
      <c r="E41" s="40"/>
    </row>
    <row r="42" spans="1:6" s="39" customFormat="1" x14ac:dyDescent="0.2">
      <c r="A42" s="38" t="s">
        <v>4</v>
      </c>
      <c r="B42" s="37" t="s">
        <v>3</v>
      </c>
      <c r="C42" s="36"/>
      <c r="D42" s="36"/>
      <c r="E42" s="36"/>
      <c r="F42" s="36"/>
    </row>
    <row r="43" spans="1:6" x14ac:dyDescent="0.2">
      <c r="B43" s="68"/>
      <c r="C43" s="61"/>
      <c r="F43" s="60"/>
    </row>
    <row r="44" spans="1:6" ht="195.75" customHeight="1" x14ac:dyDescent="0.2">
      <c r="A44" s="69" t="s">
        <v>53</v>
      </c>
      <c r="B44" s="82" t="s">
        <v>76</v>
      </c>
      <c r="C44" s="71"/>
      <c r="D44" s="72"/>
      <c r="E44" s="72"/>
      <c r="F44" s="73"/>
    </row>
    <row r="45" spans="1:6" ht="15.75" x14ac:dyDescent="0.2">
      <c r="B45" s="68" t="s">
        <v>37</v>
      </c>
      <c r="C45" s="61" t="s">
        <v>35</v>
      </c>
      <c r="D45" s="59">
        <v>9.32</v>
      </c>
      <c r="E45" s="80"/>
      <c r="F45" s="60">
        <f>ROUND(D45*E45,2)</f>
        <v>0</v>
      </c>
    </row>
    <row r="46" spans="1:6" ht="15.75" x14ac:dyDescent="0.2">
      <c r="B46" s="68" t="s">
        <v>36</v>
      </c>
      <c r="C46" s="61" t="s">
        <v>35</v>
      </c>
      <c r="D46" s="59">
        <v>21.71</v>
      </c>
      <c r="E46" s="80"/>
      <c r="F46" s="60">
        <f>ROUND(D46*E46,2)</f>
        <v>0</v>
      </c>
    </row>
    <row r="47" spans="1:6" ht="15.75" x14ac:dyDescent="0.2">
      <c r="B47" s="68" t="s">
        <v>73</v>
      </c>
      <c r="C47" s="61" t="s">
        <v>35</v>
      </c>
      <c r="D47" s="59">
        <v>5.25</v>
      </c>
      <c r="E47" s="80"/>
      <c r="F47" s="60">
        <f>ROUND(D47*E47,2)</f>
        <v>0</v>
      </c>
    </row>
    <row r="48" spans="1:6" s="39" customFormat="1" ht="15" thickBot="1" x14ac:dyDescent="0.25">
      <c r="A48" s="35"/>
      <c r="B48" s="34" t="s">
        <v>34</v>
      </c>
      <c r="C48" s="33"/>
      <c r="D48" s="33"/>
      <c r="E48" s="33"/>
      <c r="F48" s="33">
        <f>SUM(F45:F47)</f>
        <v>0</v>
      </c>
    </row>
    <row r="49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D62C-1BF2-4ACA-9398-4575F3D33607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7.7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6.2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4" customHeight="1" x14ac:dyDescent="0.2">
      <c r="A19" s="69" t="s">
        <v>53</v>
      </c>
      <c r="B19" s="70" t="s">
        <v>180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3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64" customHeight="1" x14ac:dyDescent="0.2">
      <c r="A29" s="69" t="s">
        <v>50</v>
      </c>
      <c r="B29" s="82" t="s">
        <v>166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1</v>
      </c>
      <c r="E30" s="84"/>
      <c r="F30" s="79">
        <f>ROUND(D30*E30,2)</f>
        <v>0</v>
      </c>
    </row>
    <row r="31" spans="1:6" ht="109.5" customHeight="1" x14ac:dyDescent="0.2">
      <c r="A31" s="62" t="s">
        <v>49</v>
      </c>
      <c r="B31" s="68" t="s">
        <v>94</v>
      </c>
      <c r="C31" s="64" t="s">
        <v>40</v>
      </c>
      <c r="D31" s="81">
        <v>1</v>
      </c>
      <c r="E31" s="85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157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1</v>
      </c>
      <c r="E33" s="84"/>
      <c r="F33" s="79">
        <f>ROUND(D33*E33,2)</f>
        <v>0</v>
      </c>
    </row>
    <row r="34" spans="1:6" ht="108" customHeight="1" x14ac:dyDescent="0.2">
      <c r="A34" s="57" t="s">
        <v>44</v>
      </c>
      <c r="B34" s="68" t="s">
        <v>85</v>
      </c>
      <c r="C34" s="61" t="s">
        <v>40</v>
      </c>
      <c r="D34" s="59">
        <v>1</v>
      </c>
      <c r="E34" s="80"/>
      <c r="F34" s="79">
        <f>ROUND(D34*E34,2)</f>
        <v>0</v>
      </c>
    </row>
    <row r="35" spans="1:6" s="91" customFormat="1" ht="179.25" customHeight="1" x14ac:dyDescent="0.2">
      <c r="A35" s="86" t="s">
        <v>43</v>
      </c>
      <c r="B35" s="87" t="s">
        <v>189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1</v>
      </c>
      <c r="E36" s="84"/>
      <c r="F36" s="79">
        <f>ROUND(D36*E36,2)</f>
        <v>0</v>
      </c>
    </row>
    <row r="37" spans="1:6" ht="108" customHeight="1" x14ac:dyDescent="0.2">
      <c r="A37" s="57" t="s">
        <v>42</v>
      </c>
      <c r="B37" s="68" t="s">
        <v>95</v>
      </c>
      <c r="C37" s="61" t="s">
        <v>40</v>
      </c>
      <c r="D37" s="59">
        <v>1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SUM(F30:F37)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4.66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5.44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5.25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0B7F-5E7D-4E31-ACB0-3B5A9E619082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4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179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2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67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5.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71.5" customHeight="1" x14ac:dyDescent="0.2">
      <c r="A42" s="69" t="s">
        <v>46</v>
      </c>
      <c r="B42" s="82" t="s">
        <v>187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98.75" customHeight="1" x14ac:dyDescent="0.2">
      <c r="A44" s="62" t="s">
        <v>45</v>
      </c>
      <c r="B44" s="63" t="s">
        <v>174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201" customHeight="1" x14ac:dyDescent="0.2">
      <c r="A45" s="86" t="s">
        <v>43</v>
      </c>
      <c r="B45" s="87" t="s">
        <v>170</v>
      </c>
      <c r="C45" s="88"/>
      <c r="D45" s="89"/>
      <c r="E45" s="89"/>
      <c r="F45" s="90"/>
    </row>
    <row r="46" spans="1:6" ht="237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D0B6-C45C-4E0C-A338-ABD341EC6CEC}"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30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0.25" customHeight="1" x14ac:dyDescent="0.2">
      <c r="A19" s="69" t="s">
        <v>53</v>
      </c>
      <c r="B19" s="102" t="s">
        <v>148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5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26.75" customHeight="1" x14ac:dyDescent="0.2">
      <c r="A29" s="62"/>
      <c r="B29" s="42" t="s">
        <v>302</v>
      </c>
      <c r="C29" s="64"/>
      <c r="D29" s="81"/>
      <c r="E29" s="81"/>
      <c r="F29" s="65"/>
    </row>
    <row r="30" spans="1:6" ht="247.5" customHeight="1" x14ac:dyDescent="0.2">
      <c r="A30" s="69" t="s">
        <v>50</v>
      </c>
      <c r="B30" s="103" t="s">
        <v>150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2</v>
      </c>
      <c r="E31" s="84"/>
      <c r="F31" s="79">
        <f>ROUND(D31*E31,2)</f>
        <v>0</v>
      </c>
    </row>
    <row r="32" spans="1:6" ht="108.75" customHeight="1" x14ac:dyDescent="0.2">
      <c r="A32" s="62" t="s">
        <v>49</v>
      </c>
      <c r="B32" s="68" t="s">
        <v>47</v>
      </c>
      <c r="C32" s="64" t="s">
        <v>40</v>
      </c>
      <c r="D32" s="81">
        <v>2</v>
      </c>
      <c r="E32" s="85"/>
      <c r="F32" s="79">
        <f>ROUND(D32*E32,2)</f>
        <v>0</v>
      </c>
    </row>
    <row r="33" spans="1:6" ht="266.25" customHeight="1" x14ac:dyDescent="0.2">
      <c r="A33" s="69" t="s">
        <v>46</v>
      </c>
      <c r="B33" s="103" t="s">
        <v>151</v>
      </c>
      <c r="C33" s="71"/>
      <c r="D33" s="72"/>
      <c r="E33" s="72"/>
      <c r="F33" s="73"/>
    </row>
    <row r="34" spans="1:6" ht="168" customHeight="1" x14ac:dyDescent="0.2">
      <c r="A34" s="76"/>
      <c r="B34" s="77" t="s">
        <v>75</v>
      </c>
      <c r="C34" s="78" t="s">
        <v>40</v>
      </c>
      <c r="D34" s="83">
        <v>2</v>
      </c>
      <c r="E34" s="84"/>
      <c r="F34" s="79">
        <f>ROUND(D34*E34,2)</f>
        <v>0</v>
      </c>
    </row>
    <row r="35" spans="1:6" ht="192" customHeight="1" x14ac:dyDescent="0.2">
      <c r="A35" s="62" t="s">
        <v>45</v>
      </c>
      <c r="B35" s="104" t="s">
        <v>152</v>
      </c>
      <c r="C35" s="64" t="s">
        <v>40</v>
      </c>
      <c r="D35" s="81">
        <v>1</v>
      </c>
      <c r="E35" s="85"/>
      <c r="F35" s="65">
        <f>ROUND(D35*E35,2)</f>
        <v>0</v>
      </c>
    </row>
    <row r="36" spans="1:6" ht="108" customHeight="1" x14ac:dyDescent="0.2">
      <c r="A36" s="57" t="s">
        <v>44</v>
      </c>
      <c r="B36" s="68" t="s">
        <v>83</v>
      </c>
      <c r="C36" s="61" t="s">
        <v>40</v>
      </c>
      <c r="D36" s="59">
        <v>1</v>
      </c>
      <c r="E36" s="80"/>
      <c r="F36" s="79">
        <f>ROUND(D36*E36,2)</f>
        <v>0</v>
      </c>
    </row>
    <row r="37" spans="1:6" ht="251.25" customHeight="1" x14ac:dyDescent="0.2">
      <c r="A37" s="69" t="s">
        <v>43</v>
      </c>
      <c r="B37" s="103" t="s">
        <v>153</v>
      </c>
      <c r="C37" s="71"/>
      <c r="D37" s="72"/>
      <c r="E37" s="72"/>
      <c r="F37" s="73"/>
    </row>
    <row r="38" spans="1:6" ht="169.5" customHeight="1" x14ac:dyDescent="0.2">
      <c r="A38" s="76"/>
      <c r="B38" s="77" t="s">
        <v>75</v>
      </c>
      <c r="C38" s="78" t="s">
        <v>40</v>
      </c>
      <c r="D38" s="83">
        <v>1</v>
      </c>
      <c r="E38" s="84"/>
      <c r="F38" s="79">
        <f>ROUND(D38*E38,2)</f>
        <v>0</v>
      </c>
    </row>
    <row r="39" spans="1:6" ht="192" customHeight="1" x14ac:dyDescent="0.2">
      <c r="A39" s="62" t="s">
        <v>42</v>
      </c>
      <c r="B39" s="104" t="s">
        <v>155</v>
      </c>
      <c r="C39" s="64" t="s">
        <v>40</v>
      </c>
      <c r="D39" s="81">
        <v>1</v>
      </c>
      <c r="E39" s="85"/>
      <c r="F39" s="65">
        <f>ROUND(D39*E39,2)</f>
        <v>0</v>
      </c>
    </row>
    <row r="40" spans="1:6" s="91" customFormat="1" ht="163.5" customHeight="1" x14ac:dyDescent="0.2">
      <c r="A40" s="86" t="s">
        <v>71</v>
      </c>
      <c r="B40" s="87" t="s">
        <v>176</v>
      </c>
      <c r="C40" s="88"/>
      <c r="D40" s="89"/>
      <c r="E40" s="89"/>
      <c r="F40" s="90"/>
    </row>
    <row r="41" spans="1:6" ht="170.25" customHeight="1" x14ac:dyDescent="0.2">
      <c r="A41" s="76"/>
      <c r="B41" s="77" t="s">
        <v>75</v>
      </c>
      <c r="C41" s="78" t="s">
        <v>40</v>
      </c>
      <c r="D41" s="83">
        <v>1</v>
      </c>
      <c r="E41" s="84"/>
      <c r="F41" s="79">
        <f>ROUND(D41*E41,2)</f>
        <v>0</v>
      </c>
    </row>
    <row r="42" spans="1:6" ht="108" customHeight="1" x14ac:dyDescent="0.2">
      <c r="A42" s="57" t="s">
        <v>72</v>
      </c>
      <c r="B42" s="68" t="s">
        <v>89</v>
      </c>
      <c r="C42" s="61" t="s">
        <v>40</v>
      </c>
      <c r="D42" s="59">
        <v>1</v>
      </c>
      <c r="E42" s="80"/>
      <c r="F42" s="79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68"/>
      <c r="C47" s="61"/>
      <c r="F47" s="60"/>
    </row>
    <row r="48" spans="1:6" ht="195.75" customHeight="1" x14ac:dyDescent="0.2">
      <c r="A48" s="69" t="s">
        <v>53</v>
      </c>
      <c r="B48" s="103" t="s">
        <v>156</v>
      </c>
      <c r="C48" s="71"/>
      <c r="D48" s="72"/>
      <c r="E48" s="72"/>
      <c r="F48" s="73"/>
    </row>
    <row r="49" spans="1:6" ht="15.75" x14ac:dyDescent="0.2">
      <c r="B49" s="68" t="s">
        <v>37</v>
      </c>
      <c r="C49" s="61" t="s">
        <v>35</v>
      </c>
      <c r="D49" s="59">
        <v>9.32</v>
      </c>
      <c r="E49" s="80"/>
      <c r="F49" s="60">
        <f>ROUND(D49*E49,2)</f>
        <v>0</v>
      </c>
    </row>
    <row r="50" spans="1:6" ht="15.75" x14ac:dyDescent="0.2">
      <c r="B50" s="68" t="s">
        <v>36</v>
      </c>
      <c r="C50" s="61" t="s">
        <v>35</v>
      </c>
      <c r="D50" s="59">
        <v>10.88</v>
      </c>
      <c r="E50" s="80"/>
      <c r="F50" s="60">
        <f>ROUND(D50*E50,2)</f>
        <v>0</v>
      </c>
    </row>
    <row r="51" spans="1:6" ht="15.75" x14ac:dyDescent="0.2">
      <c r="B51" s="68" t="s">
        <v>74</v>
      </c>
      <c r="C51" s="61" t="s">
        <v>35</v>
      </c>
      <c r="D51" s="59">
        <v>7.04</v>
      </c>
      <c r="E51" s="80"/>
      <c r="F51" s="60">
        <f>ROUND(D51*E51,2)</f>
        <v>0</v>
      </c>
    </row>
    <row r="52" spans="1:6" ht="15.75" x14ac:dyDescent="0.2">
      <c r="B52" s="68" t="s">
        <v>73</v>
      </c>
      <c r="C52" s="61" t="s">
        <v>35</v>
      </c>
      <c r="D52" s="59">
        <v>5.25</v>
      </c>
      <c r="E52" s="80"/>
      <c r="F52" s="60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1005-3043-4D8B-BE9C-8558F837DE75}">
  <sheetPr>
    <pageSetUpPr fitToPage="1"/>
  </sheetPr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4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4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179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1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64.7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4.75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63.25" customHeight="1" x14ac:dyDescent="0.2">
      <c r="A42" s="69" t="s">
        <v>46</v>
      </c>
      <c r="B42" s="82" t="s">
        <v>162</v>
      </c>
      <c r="C42" s="71"/>
      <c r="D42" s="72"/>
      <c r="E42" s="72"/>
      <c r="F42" s="73"/>
    </row>
    <row r="43" spans="1:6" ht="169.5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6.5" customHeight="1" x14ac:dyDescent="0.2">
      <c r="A44" s="62" t="s">
        <v>45</v>
      </c>
      <c r="B44" s="68" t="s">
        <v>85</v>
      </c>
      <c r="C44" s="64" t="s">
        <v>40</v>
      </c>
      <c r="D44" s="81">
        <v>1</v>
      </c>
      <c r="E44" s="85"/>
      <c r="F44" s="65">
        <f>ROUND(D44*E44,2)</f>
        <v>0</v>
      </c>
    </row>
    <row r="45" spans="1:6" s="91" customFormat="1" ht="189.75" customHeight="1" x14ac:dyDescent="0.2">
      <c r="A45" s="86" t="s">
        <v>43</v>
      </c>
      <c r="B45" s="87" t="s">
        <v>163</v>
      </c>
      <c r="C45" s="88"/>
      <c r="D45" s="89"/>
      <c r="E45" s="89"/>
      <c r="F45" s="90"/>
    </row>
    <row r="46" spans="1:6" ht="241.5" customHeight="1" x14ac:dyDescent="0.2">
      <c r="A46" s="76"/>
      <c r="B46" s="77" t="s">
        <v>161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8" customHeight="1" x14ac:dyDescent="0.2">
      <c r="A47" s="57" t="s">
        <v>42</v>
      </c>
      <c r="B47" s="68" t="s">
        <v>41</v>
      </c>
      <c r="C47" s="61" t="s">
        <v>40</v>
      </c>
      <c r="D47" s="59">
        <v>1</v>
      </c>
      <c r="E47" s="80"/>
      <c r="F47" s="79">
        <f>ROUND(D47*E47,2)</f>
        <v>0</v>
      </c>
    </row>
    <row r="48" spans="1:6" s="39" customFormat="1" ht="15" thickBot="1" x14ac:dyDescent="0.25">
      <c r="A48" s="35"/>
      <c r="B48" s="34" t="s">
        <v>39</v>
      </c>
      <c r="C48" s="33"/>
      <c r="D48" s="33"/>
      <c r="E48" s="33"/>
      <c r="F48" s="33">
        <f>SUM(F40:F47)</f>
        <v>0</v>
      </c>
    </row>
    <row r="49" spans="1:6" s="39" customFormat="1" ht="15" thickTop="1" x14ac:dyDescent="0.2">
      <c r="A49" s="38"/>
      <c r="B49" s="37"/>
    </row>
    <row r="50" spans="1:6" s="39" customFormat="1" x14ac:dyDescent="0.2">
      <c r="A50" s="38"/>
      <c r="B50" s="37"/>
      <c r="C50" s="37"/>
      <c r="D50" s="41"/>
      <c r="E50" s="40"/>
    </row>
    <row r="51" spans="1:6" s="39" customFormat="1" x14ac:dyDescent="0.2">
      <c r="A51" s="38" t="s">
        <v>4</v>
      </c>
      <c r="B51" s="37" t="s">
        <v>3</v>
      </c>
      <c r="C51" s="36"/>
      <c r="D51" s="36"/>
      <c r="E51" s="36"/>
      <c r="F51" s="36"/>
    </row>
    <row r="52" spans="1:6" x14ac:dyDescent="0.2">
      <c r="B52" s="68"/>
      <c r="C52" s="61"/>
      <c r="F52" s="60"/>
    </row>
    <row r="53" spans="1:6" ht="195.75" customHeight="1" x14ac:dyDescent="0.2">
      <c r="A53" s="69" t="s">
        <v>53</v>
      </c>
      <c r="B53" s="82" t="s">
        <v>76</v>
      </c>
      <c r="C53" s="71"/>
      <c r="D53" s="72"/>
      <c r="E53" s="72"/>
      <c r="F53" s="73"/>
    </row>
    <row r="54" spans="1:6" ht="15.75" x14ac:dyDescent="0.2">
      <c r="B54" s="68" t="s">
        <v>74</v>
      </c>
      <c r="C54" s="61" t="s">
        <v>35</v>
      </c>
      <c r="D54" s="59">
        <v>7.04</v>
      </c>
      <c r="E54" s="80"/>
      <c r="F54" s="60">
        <f>ROUND(D54*E54,2)</f>
        <v>0</v>
      </c>
    </row>
    <row r="55" spans="1:6" ht="15.75" x14ac:dyDescent="0.2">
      <c r="B55" s="68" t="s">
        <v>86</v>
      </c>
      <c r="C55" s="61" t="s">
        <v>35</v>
      </c>
      <c r="D55" s="59">
        <v>5.0599999999999996</v>
      </c>
      <c r="E55" s="80"/>
      <c r="F55" s="60">
        <f>ROUND(D55*E55,2)</f>
        <v>0</v>
      </c>
    </row>
    <row r="56" spans="1:6" ht="15.75" x14ac:dyDescent="0.2">
      <c r="B56" s="68" t="s">
        <v>79</v>
      </c>
      <c r="C56" s="61" t="s">
        <v>35</v>
      </c>
      <c r="D56" s="59">
        <v>7.59</v>
      </c>
      <c r="E56" s="80"/>
      <c r="F56" s="60">
        <f>ROUND(D56*E56,2)</f>
        <v>0</v>
      </c>
    </row>
    <row r="57" spans="1:6" s="39" customFormat="1" ht="15" thickBot="1" x14ac:dyDescent="0.25">
      <c r="A57" s="35"/>
      <c r="B57" s="34" t="s">
        <v>34</v>
      </c>
      <c r="C57" s="33"/>
      <c r="D57" s="33"/>
      <c r="E57" s="33"/>
      <c r="F57" s="33">
        <f>SUM(F54:F56)</f>
        <v>0</v>
      </c>
    </row>
    <row r="5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DCCC3-55D2-4E39-BB3A-602A9249CAB7}">
  <dimension ref="A1:F48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204.7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3.2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78.5" customHeight="1" x14ac:dyDescent="0.2">
      <c r="A19" s="69" t="s">
        <v>53</v>
      </c>
      <c r="B19" s="70" t="s">
        <v>180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7</v>
      </c>
      <c r="E20" s="74"/>
      <c r="F20" s="60">
        <f>ROUND(D20*E20,2)</f>
        <v>0</v>
      </c>
    </row>
    <row r="21" spans="1:6" ht="15" thickBot="1" x14ac:dyDescent="0.25">
      <c r="A21" s="35"/>
      <c r="B21" s="34" t="s">
        <v>54</v>
      </c>
      <c r="C21" s="33"/>
      <c r="D21" s="33"/>
      <c r="E21" s="33"/>
      <c r="F21" s="33">
        <f>SUM(F18:F20)</f>
        <v>0</v>
      </c>
    </row>
    <row r="22" spans="1:6" ht="15" thickTop="1" x14ac:dyDescent="0.2"/>
    <row r="24" spans="1:6" s="56" customFormat="1" ht="15" x14ac:dyDescent="0.2">
      <c r="A24" s="45" t="s">
        <v>8</v>
      </c>
      <c r="B24" s="44" t="s">
        <v>7</v>
      </c>
      <c r="C24" s="43"/>
      <c r="D24" s="43"/>
      <c r="E24" s="43"/>
      <c r="F24" s="43"/>
    </row>
    <row r="26" spans="1:6" s="39" customFormat="1" x14ac:dyDescent="0.2">
      <c r="A26" s="38" t="s">
        <v>6</v>
      </c>
      <c r="B26" s="37" t="s">
        <v>5</v>
      </c>
      <c r="C26" s="36"/>
      <c r="D26" s="36"/>
      <c r="E26" s="36"/>
      <c r="F26" s="36"/>
    </row>
    <row r="27" spans="1:6" x14ac:dyDescent="0.2">
      <c r="B27" s="68"/>
      <c r="C27" s="61"/>
      <c r="F27" s="60"/>
    </row>
    <row r="28" spans="1:6" ht="116.25" customHeight="1" x14ac:dyDescent="0.2">
      <c r="A28" s="62"/>
      <c r="B28" s="42" t="s">
        <v>302</v>
      </c>
      <c r="C28" s="64"/>
      <c r="D28" s="81"/>
      <c r="E28" s="81"/>
      <c r="F28" s="65"/>
    </row>
    <row r="29" spans="1:6" ht="266.25" customHeight="1" x14ac:dyDescent="0.2">
      <c r="A29" s="69" t="s">
        <v>50</v>
      </c>
      <c r="B29" s="82" t="s">
        <v>188</v>
      </c>
      <c r="C29" s="71"/>
      <c r="D29" s="72"/>
      <c r="E29" s="72"/>
      <c r="F29" s="73"/>
    </row>
    <row r="30" spans="1:6" ht="168" customHeight="1" x14ac:dyDescent="0.2">
      <c r="A30" s="76"/>
      <c r="B30" s="77" t="s">
        <v>75</v>
      </c>
      <c r="C30" s="78" t="s">
        <v>40</v>
      </c>
      <c r="D30" s="83">
        <v>2</v>
      </c>
      <c r="E30" s="84"/>
      <c r="F30" s="79">
        <f>ROUND(D30*E30,2)</f>
        <v>0</v>
      </c>
    </row>
    <row r="31" spans="1:6" ht="108" customHeight="1" x14ac:dyDescent="0.2">
      <c r="A31" s="57" t="s">
        <v>49</v>
      </c>
      <c r="B31" s="68" t="s">
        <v>47</v>
      </c>
      <c r="C31" s="61" t="s">
        <v>40</v>
      </c>
      <c r="D31" s="59">
        <v>2</v>
      </c>
      <c r="E31" s="80"/>
      <c r="F31" s="79">
        <f>ROUND(D31*E31,2)</f>
        <v>0</v>
      </c>
    </row>
    <row r="32" spans="1:6" ht="266.25" customHeight="1" x14ac:dyDescent="0.2">
      <c r="A32" s="69" t="s">
        <v>46</v>
      </c>
      <c r="B32" s="82" t="s">
        <v>157</v>
      </c>
      <c r="C32" s="71"/>
      <c r="D32" s="72"/>
      <c r="E32" s="72"/>
      <c r="F32" s="73"/>
    </row>
    <row r="33" spans="1:6" ht="168" customHeight="1" x14ac:dyDescent="0.2">
      <c r="A33" s="76"/>
      <c r="B33" s="77" t="s">
        <v>75</v>
      </c>
      <c r="C33" s="78" t="s">
        <v>40</v>
      </c>
      <c r="D33" s="83">
        <v>4</v>
      </c>
      <c r="E33" s="84"/>
      <c r="F33" s="79">
        <f>ROUND(D33*E33,2)</f>
        <v>0</v>
      </c>
    </row>
    <row r="34" spans="1:6" ht="108" customHeight="1" x14ac:dyDescent="0.2">
      <c r="A34" s="57" t="s">
        <v>45</v>
      </c>
      <c r="B34" s="68" t="s">
        <v>85</v>
      </c>
      <c r="C34" s="61" t="s">
        <v>40</v>
      </c>
      <c r="D34" s="59">
        <v>4</v>
      </c>
      <c r="E34" s="80"/>
      <c r="F34" s="79">
        <f>ROUND(D34*E34,2)</f>
        <v>0</v>
      </c>
    </row>
    <row r="35" spans="1:6" s="91" customFormat="1" ht="181.5" customHeight="1" x14ac:dyDescent="0.2">
      <c r="A35" s="86" t="s">
        <v>43</v>
      </c>
      <c r="B35" s="87" t="s">
        <v>169</v>
      </c>
      <c r="C35" s="88"/>
      <c r="D35" s="89"/>
      <c r="E35" s="89"/>
      <c r="F35" s="90"/>
    </row>
    <row r="36" spans="1:6" ht="170.25" customHeight="1" x14ac:dyDescent="0.2">
      <c r="A36" s="76"/>
      <c r="B36" s="77" t="s">
        <v>75</v>
      </c>
      <c r="C36" s="78" t="s">
        <v>40</v>
      </c>
      <c r="D36" s="83">
        <v>1</v>
      </c>
      <c r="E36" s="84"/>
      <c r="F36" s="79">
        <f>ROUND(D36*E36,2)</f>
        <v>0</v>
      </c>
    </row>
    <row r="37" spans="1:6" ht="108" customHeight="1" x14ac:dyDescent="0.2">
      <c r="A37" s="57" t="s">
        <v>42</v>
      </c>
      <c r="B37" s="68" t="s">
        <v>96</v>
      </c>
      <c r="C37" s="61" t="s">
        <v>40</v>
      </c>
      <c r="D37" s="59">
        <v>1</v>
      </c>
      <c r="E37" s="80"/>
      <c r="F37" s="79">
        <f>ROUND(D37*E37,2)</f>
        <v>0</v>
      </c>
    </row>
    <row r="38" spans="1:6" s="39" customFormat="1" ht="15" thickBot="1" x14ac:dyDescent="0.25">
      <c r="A38" s="35"/>
      <c r="B38" s="34" t="s">
        <v>39</v>
      </c>
      <c r="C38" s="33"/>
      <c r="D38" s="33"/>
      <c r="E38" s="33"/>
      <c r="F38" s="33">
        <f>SUM(F29:F37)</f>
        <v>0</v>
      </c>
    </row>
    <row r="39" spans="1:6" s="39" customFormat="1" ht="15" thickTop="1" x14ac:dyDescent="0.2">
      <c r="A39" s="38"/>
      <c r="B39" s="37"/>
    </row>
    <row r="40" spans="1:6" s="39" customFormat="1" x14ac:dyDescent="0.2">
      <c r="A40" s="38"/>
      <c r="B40" s="37"/>
      <c r="C40" s="37"/>
      <c r="D40" s="41"/>
      <c r="E40" s="40"/>
    </row>
    <row r="41" spans="1:6" s="39" customFormat="1" x14ac:dyDescent="0.2">
      <c r="A41" s="38" t="s">
        <v>4</v>
      </c>
      <c r="B41" s="37" t="s">
        <v>3</v>
      </c>
      <c r="C41" s="36"/>
      <c r="D41" s="36"/>
      <c r="E41" s="36"/>
      <c r="F41" s="36"/>
    </row>
    <row r="42" spans="1:6" x14ac:dyDescent="0.2">
      <c r="B42" s="68"/>
      <c r="C42" s="61"/>
      <c r="F42" s="60"/>
    </row>
    <row r="43" spans="1:6" ht="195.75" customHeight="1" x14ac:dyDescent="0.2">
      <c r="A43" s="69" t="s">
        <v>53</v>
      </c>
      <c r="B43" s="82" t="s">
        <v>76</v>
      </c>
      <c r="C43" s="71"/>
      <c r="D43" s="72"/>
      <c r="E43" s="72"/>
      <c r="F43" s="73"/>
    </row>
    <row r="44" spans="1:6" ht="15.75" x14ac:dyDescent="0.2">
      <c r="B44" s="68" t="s">
        <v>37</v>
      </c>
      <c r="C44" s="61" t="s">
        <v>35</v>
      </c>
      <c r="D44" s="59">
        <v>9.32</v>
      </c>
      <c r="E44" s="80"/>
      <c r="F44" s="60">
        <f>ROUND(D44*E44,2)</f>
        <v>0</v>
      </c>
    </row>
    <row r="45" spans="1:6" ht="15.75" x14ac:dyDescent="0.2">
      <c r="B45" s="68" t="s">
        <v>36</v>
      </c>
      <c r="C45" s="61" t="s">
        <v>35</v>
      </c>
      <c r="D45" s="59">
        <v>21.71</v>
      </c>
      <c r="E45" s="80"/>
      <c r="F45" s="60">
        <f>ROUND(D45*E45,2)</f>
        <v>0</v>
      </c>
    </row>
    <row r="46" spans="1:6" ht="15.75" x14ac:dyDescent="0.2">
      <c r="B46" s="68" t="s">
        <v>73</v>
      </c>
      <c r="C46" s="61" t="s">
        <v>35</v>
      </c>
      <c r="D46" s="59">
        <v>5.25</v>
      </c>
      <c r="E46" s="80"/>
      <c r="F46" s="60">
        <f>ROUND(D46*E46,2)</f>
        <v>0</v>
      </c>
    </row>
    <row r="47" spans="1:6" s="39" customFormat="1" ht="15" thickBot="1" x14ac:dyDescent="0.25">
      <c r="A47" s="35"/>
      <c r="B47" s="34" t="s">
        <v>34</v>
      </c>
      <c r="C47" s="33"/>
      <c r="D47" s="33"/>
      <c r="E47" s="33"/>
      <c r="F47" s="33">
        <f>SUM(F44:F46)</f>
        <v>0</v>
      </c>
    </row>
    <row r="48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1385-83AA-4917-BE4B-6088FD614BAD}"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5.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4.7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78.7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96.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23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7.75" customHeight="1" x14ac:dyDescent="0.2">
      <c r="A31" s="117" t="s">
        <v>50</v>
      </c>
      <c r="B31" s="103" t="s">
        <v>196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08" customHeight="1" x14ac:dyDescent="0.2">
      <c r="A33" s="109" t="s">
        <v>49</v>
      </c>
      <c r="B33" s="114" t="s">
        <v>94</v>
      </c>
      <c r="C33" s="110" t="s">
        <v>40</v>
      </c>
      <c r="D33" s="124">
        <v>1</v>
      </c>
      <c r="E33" s="131"/>
      <c r="F33" s="130">
        <f>ROUND(D33*E33,2)</f>
        <v>0</v>
      </c>
    </row>
    <row r="34" spans="1:6" ht="266.25" customHeight="1" x14ac:dyDescent="0.2">
      <c r="A34" s="117" t="s">
        <v>46</v>
      </c>
      <c r="B34" s="103" t="s">
        <v>197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11.75" customHeight="1" x14ac:dyDescent="0.2">
      <c r="A36" s="109" t="s">
        <v>45</v>
      </c>
      <c r="B36" s="114" t="s">
        <v>85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199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190.5" customHeight="1" x14ac:dyDescent="0.2">
      <c r="A40" s="86" t="s">
        <v>71</v>
      </c>
      <c r="B40" s="87" t="s">
        <v>200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SUM(F32:F42)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156</v>
      </c>
      <c r="C48" s="118"/>
      <c r="D48" s="119"/>
      <c r="E48" s="119"/>
      <c r="F48" s="120"/>
    </row>
    <row r="49" spans="1:6" ht="15.75" x14ac:dyDescent="0.2">
      <c r="B49" s="114" t="s">
        <v>86</v>
      </c>
      <c r="C49" s="107" t="s">
        <v>35</v>
      </c>
      <c r="D49" s="116">
        <v>4.66</v>
      </c>
      <c r="E49" s="132"/>
      <c r="F49" s="108">
        <f>ROUND(D49*E49,2)</f>
        <v>0</v>
      </c>
    </row>
    <row r="50" spans="1:6" ht="15.75" x14ac:dyDescent="0.2">
      <c r="B50" s="114" t="s">
        <v>298</v>
      </c>
      <c r="C50" s="107" t="s">
        <v>35</v>
      </c>
      <c r="D50" s="116">
        <v>5.44</v>
      </c>
      <c r="E50" s="132"/>
      <c r="F50" s="108">
        <f>ROUND(D50*E50,2)</f>
        <v>0</v>
      </c>
    </row>
    <row r="51" spans="1:6" ht="15.75" x14ac:dyDescent="0.2">
      <c r="B51" s="114" t="s">
        <v>299</v>
      </c>
      <c r="C51" s="107" t="s">
        <v>35</v>
      </c>
      <c r="D51" s="116">
        <v>7.52</v>
      </c>
      <c r="E51" s="132"/>
      <c r="F51" s="108">
        <f>ROUND(D51*E51,2)</f>
        <v>0</v>
      </c>
    </row>
    <row r="52" spans="1:6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F439-7DD4-4AC0-B767-3E3D471F1AB5}"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1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2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78.7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5.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27.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4.75" customHeight="1" x14ac:dyDescent="0.2">
      <c r="A31" s="117" t="s">
        <v>50</v>
      </c>
      <c r="B31" s="103" t="s">
        <v>196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08" customHeight="1" x14ac:dyDescent="0.2">
      <c r="A33" s="109" t="s">
        <v>49</v>
      </c>
      <c r="B33" s="114" t="s">
        <v>94</v>
      </c>
      <c r="C33" s="110" t="s">
        <v>40</v>
      </c>
      <c r="D33" s="124">
        <v>1</v>
      </c>
      <c r="E33" s="131"/>
      <c r="F33" s="130">
        <f>ROUND(D33*E33,2)</f>
        <v>0</v>
      </c>
    </row>
    <row r="34" spans="1:6" ht="266.25" customHeight="1" x14ac:dyDescent="0.2">
      <c r="A34" s="117" t="s">
        <v>46</v>
      </c>
      <c r="B34" s="103" t="s">
        <v>197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11.75" customHeight="1" x14ac:dyDescent="0.2">
      <c r="A36" s="109" t="s">
        <v>45</v>
      </c>
      <c r="B36" s="114" t="s">
        <v>85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208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210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SUM(F32:F42)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203</v>
      </c>
      <c r="C48" s="118"/>
      <c r="D48" s="119"/>
      <c r="E48" s="119"/>
      <c r="F48" s="120"/>
    </row>
    <row r="49" spans="1:6" ht="15.75" x14ac:dyDescent="0.2">
      <c r="B49" s="114" t="s">
        <v>86</v>
      </c>
      <c r="C49" s="107" t="s">
        <v>35</v>
      </c>
      <c r="D49" s="116">
        <v>4.66</v>
      </c>
      <c r="E49" s="132"/>
      <c r="F49" s="108">
        <f>ROUND(D49*E49,2)</f>
        <v>0</v>
      </c>
    </row>
    <row r="50" spans="1:6" ht="15.75" x14ac:dyDescent="0.2">
      <c r="B50" s="114" t="s">
        <v>298</v>
      </c>
      <c r="C50" s="107" t="s">
        <v>35</v>
      </c>
      <c r="D50" s="116">
        <v>5.44</v>
      </c>
      <c r="E50" s="132"/>
      <c r="F50" s="108">
        <f>ROUND(D50*E50,2)</f>
        <v>0</v>
      </c>
    </row>
    <row r="51" spans="1:6" ht="15.75" x14ac:dyDescent="0.2">
      <c r="B51" s="114" t="s">
        <v>299</v>
      </c>
      <c r="C51" s="107" t="s">
        <v>35</v>
      </c>
      <c r="D51" s="116">
        <v>7.52</v>
      </c>
      <c r="E51" s="132"/>
      <c r="F51" s="108">
        <f>ROUND(D51*E51,2)</f>
        <v>0</v>
      </c>
    </row>
    <row r="52" spans="1:6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E5A2-A3DD-4CB7-A517-6C13C5977737}">
  <dimension ref="A1:G50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3.2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5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78.7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8.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3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3"/>
      <c r="F21" s="108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114"/>
      <c r="C28" s="107"/>
      <c r="F28" s="108"/>
    </row>
    <row r="29" spans="1:6" ht="125.25" customHeight="1" x14ac:dyDescent="0.2">
      <c r="A29" s="109"/>
      <c r="B29" s="42" t="s">
        <v>303</v>
      </c>
      <c r="C29" s="110"/>
      <c r="D29" s="124"/>
      <c r="E29" s="124"/>
      <c r="F29" s="111"/>
    </row>
    <row r="30" spans="1:6" ht="265.5" customHeight="1" x14ac:dyDescent="0.2">
      <c r="A30" s="117" t="s">
        <v>50</v>
      </c>
      <c r="B30" s="103" t="s">
        <v>196</v>
      </c>
      <c r="C30" s="118"/>
      <c r="D30" s="119"/>
      <c r="E30" s="119"/>
      <c r="F30" s="120"/>
    </row>
    <row r="31" spans="1:6" ht="168" customHeight="1" x14ac:dyDescent="0.2">
      <c r="A31" s="125"/>
      <c r="B31" s="126" t="s">
        <v>75</v>
      </c>
      <c r="C31" s="127" t="s">
        <v>40</v>
      </c>
      <c r="D31" s="128">
        <v>1</v>
      </c>
      <c r="E31" s="129"/>
      <c r="F31" s="130">
        <f>ROUND(D31*E31,2)</f>
        <v>0</v>
      </c>
    </row>
    <row r="32" spans="1:6" ht="108" customHeight="1" x14ac:dyDescent="0.2">
      <c r="A32" s="109" t="s">
        <v>49</v>
      </c>
      <c r="B32" s="114" t="s">
        <v>94</v>
      </c>
      <c r="C32" s="110" t="s">
        <v>40</v>
      </c>
      <c r="D32" s="124">
        <v>1</v>
      </c>
      <c r="E32" s="131"/>
      <c r="F32" s="130">
        <f>ROUND(D32*E32,2)</f>
        <v>0</v>
      </c>
    </row>
    <row r="33" spans="1:6" ht="266.25" customHeight="1" x14ac:dyDescent="0.2">
      <c r="A33" s="117" t="s">
        <v>46</v>
      </c>
      <c r="B33" s="103" t="s">
        <v>207</v>
      </c>
      <c r="C33" s="118"/>
      <c r="D33" s="119"/>
      <c r="E33" s="119"/>
      <c r="F33" s="120"/>
    </row>
    <row r="34" spans="1:6" ht="168" customHeight="1" x14ac:dyDescent="0.2">
      <c r="A34" s="125"/>
      <c r="B34" s="126" t="s">
        <v>75</v>
      </c>
      <c r="C34" s="127" t="s">
        <v>40</v>
      </c>
      <c r="D34" s="128">
        <v>2</v>
      </c>
      <c r="E34" s="129"/>
      <c r="F34" s="130">
        <f>ROUND(D34*E34,2)</f>
        <v>0</v>
      </c>
    </row>
    <row r="35" spans="1:6" ht="111.75" customHeight="1" x14ac:dyDescent="0.2">
      <c r="A35" s="109" t="s">
        <v>45</v>
      </c>
      <c r="B35" s="114" t="s">
        <v>85</v>
      </c>
      <c r="C35" s="110" t="s">
        <v>40</v>
      </c>
      <c r="D35" s="124">
        <v>1</v>
      </c>
      <c r="E35" s="131"/>
      <c r="F35" s="111">
        <f>ROUND(D35*E35,2)</f>
        <v>0</v>
      </c>
    </row>
    <row r="36" spans="1:6" ht="192" customHeight="1" x14ac:dyDescent="0.2">
      <c r="A36" s="109" t="s">
        <v>44</v>
      </c>
      <c r="B36" s="104" t="s">
        <v>206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s="91" customFormat="1" ht="206.25" customHeight="1" x14ac:dyDescent="0.2">
      <c r="A37" s="86" t="s">
        <v>43</v>
      </c>
      <c r="B37" s="87" t="s">
        <v>205</v>
      </c>
      <c r="C37" s="88"/>
      <c r="D37" s="89"/>
      <c r="E37" s="89"/>
      <c r="F37" s="90"/>
    </row>
    <row r="38" spans="1:6" ht="170.2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08" customHeight="1" x14ac:dyDescent="0.2">
      <c r="A39" s="106" t="s">
        <v>42</v>
      </c>
      <c r="B39" s="114" t="s">
        <v>204</v>
      </c>
      <c r="C39" s="107" t="s">
        <v>40</v>
      </c>
      <c r="D39" s="116">
        <v>1</v>
      </c>
      <c r="E39" s="132"/>
      <c r="F39" s="130">
        <f>ROUND(D39*E39,2)</f>
        <v>0</v>
      </c>
    </row>
    <row r="40" spans="1:6" s="39" customFormat="1" ht="15" thickBot="1" x14ac:dyDescent="0.25">
      <c r="A40" s="35"/>
      <c r="B40" s="34" t="s">
        <v>39</v>
      </c>
      <c r="C40" s="33"/>
      <c r="D40" s="33"/>
      <c r="E40" s="33"/>
      <c r="F40" s="33">
        <f>SUM(F31:F39)</f>
        <v>0</v>
      </c>
    </row>
    <row r="41" spans="1:6" s="39" customFormat="1" ht="15" thickTop="1" x14ac:dyDescent="0.2">
      <c r="A41" s="38"/>
      <c r="B41" s="37"/>
    </row>
    <row r="42" spans="1:6" s="39" customFormat="1" x14ac:dyDescent="0.2">
      <c r="A42" s="38"/>
      <c r="B42" s="37"/>
      <c r="C42" s="37"/>
      <c r="D42" s="41"/>
      <c r="E42" s="40"/>
    </row>
    <row r="43" spans="1:6" s="39" customFormat="1" x14ac:dyDescent="0.2">
      <c r="A43" s="38" t="s">
        <v>4</v>
      </c>
      <c r="B43" s="37" t="s">
        <v>3</v>
      </c>
      <c r="C43" s="36"/>
      <c r="D43" s="36"/>
      <c r="E43" s="36"/>
      <c r="F43" s="36"/>
    </row>
    <row r="44" spans="1:6" x14ac:dyDescent="0.2">
      <c r="B44" s="114"/>
      <c r="C44" s="107"/>
      <c r="F44" s="108"/>
    </row>
    <row r="45" spans="1:6" ht="195.75" customHeight="1" x14ac:dyDescent="0.2">
      <c r="A45" s="117" t="s">
        <v>53</v>
      </c>
      <c r="B45" s="103" t="s">
        <v>203</v>
      </c>
      <c r="C45" s="118"/>
      <c r="D45" s="119"/>
      <c r="E45" s="119"/>
      <c r="F45" s="120"/>
    </row>
    <row r="46" spans="1:6" ht="15.75" x14ac:dyDescent="0.2">
      <c r="B46" s="114" t="s">
        <v>86</v>
      </c>
      <c r="C46" s="107" t="s">
        <v>35</v>
      </c>
      <c r="D46" s="116">
        <v>4.66</v>
      </c>
      <c r="E46" s="132"/>
      <c r="F46" s="108">
        <f>ROUND(D46*E46,2)</f>
        <v>0</v>
      </c>
    </row>
    <row r="47" spans="1:6" ht="15.75" x14ac:dyDescent="0.2">
      <c r="B47" s="114" t="s">
        <v>298</v>
      </c>
      <c r="C47" s="107" t="s">
        <v>35</v>
      </c>
      <c r="D47" s="116">
        <v>10.88</v>
      </c>
      <c r="E47" s="132"/>
      <c r="F47" s="108">
        <f>ROUND(D47*E47,2)</f>
        <v>0</v>
      </c>
    </row>
    <row r="48" spans="1:6" ht="15.75" x14ac:dyDescent="0.2">
      <c r="B48" s="114" t="s">
        <v>202</v>
      </c>
      <c r="C48" s="107" t="s">
        <v>35</v>
      </c>
      <c r="D48" s="116">
        <v>9.69</v>
      </c>
      <c r="E48" s="132"/>
      <c r="F48" s="108">
        <f>ROUND(D48*E48,2)</f>
        <v>0</v>
      </c>
    </row>
    <row r="49" spans="1:7" s="39" customFormat="1" ht="15" thickBot="1" x14ac:dyDescent="0.25">
      <c r="A49" s="35"/>
      <c r="B49" s="34" t="s">
        <v>34</v>
      </c>
      <c r="C49" s="33"/>
      <c r="D49" s="33"/>
      <c r="E49" s="33"/>
      <c r="F49" s="33">
        <f>SUM(F46:F48)</f>
        <v>0</v>
      </c>
    </row>
    <row r="50" spans="1:7" s="106" customFormat="1" ht="15" thickTop="1" x14ac:dyDescent="0.2">
      <c r="B50" s="115"/>
      <c r="C50" s="116"/>
      <c r="D50" s="116"/>
      <c r="E50" s="116"/>
      <c r="F50" s="116"/>
      <c r="G50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FD76-DA84-4F7E-9133-E7EC2C35FC2A}"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7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3.2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7.7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6.2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16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4.75" customHeight="1" x14ac:dyDescent="0.2">
      <c r="A31" s="117" t="s">
        <v>50</v>
      </c>
      <c r="B31" s="103" t="s">
        <v>196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08" customHeight="1" x14ac:dyDescent="0.2">
      <c r="A33" s="109" t="s">
        <v>49</v>
      </c>
      <c r="B33" s="114" t="s">
        <v>94</v>
      </c>
      <c r="C33" s="110" t="s">
        <v>40</v>
      </c>
      <c r="D33" s="124">
        <v>1</v>
      </c>
      <c r="E33" s="131"/>
      <c r="F33" s="130">
        <f>ROUND(D33*E33,2)</f>
        <v>0</v>
      </c>
    </row>
    <row r="34" spans="1:6" ht="266.25" customHeight="1" x14ac:dyDescent="0.2">
      <c r="A34" s="117" t="s">
        <v>46</v>
      </c>
      <c r="B34" s="103" t="s">
        <v>197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11.75" customHeight="1" x14ac:dyDescent="0.2">
      <c r="A36" s="109" t="s">
        <v>45</v>
      </c>
      <c r="B36" s="114" t="s">
        <v>85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208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206.25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SUM(F32:F42)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203</v>
      </c>
      <c r="C48" s="118"/>
      <c r="D48" s="119"/>
      <c r="E48" s="119"/>
      <c r="F48" s="120"/>
    </row>
    <row r="49" spans="1:6" ht="15.75" x14ac:dyDescent="0.2">
      <c r="B49" s="114" t="s">
        <v>86</v>
      </c>
      <c r="C49" s="107" t="s">
        <v>35</v>
      </c>
      <c r="D49" s="116">
        <v>4.66</v>
      </c>
      <c r="E49" s="132"/>
      <c r="F49" s="108">
        <f>ROUND(D49*E49,2)</f>
        <v>0</v>
      </c>
    </row>
    <row r="50" spans="1:6" ht="15.75" x14ac:dyDescent="0.2">
      <c r="B50" s="114" t="s">
        <v>298</v>
      </c>
      <c r="C50" s="107" t="s">
        <v>35</v>
      </c>
      <c r="D50" s="116">
        <v>5.44</v>
      </c>
      <c r="E50" s="132"/>
      <c r="F50" s="108">
        <f>ROUND(D50*E50,2)</f>
        <v>0</v>
      </c>
    </row>
    <row r="51" spans="1:6" ht="15.75" x14ac:dyDescent="0.2">
      <c r="B51" s="114" t="s">
        <v>74</v>
      </c>
      <c r="C51" s="107" t="s">
        <v>35</v>
      </c>
      <c r="D51" s="116">
        <v>7.52</v>
      </c>
      <c r="E51" s="132"/>
      <c r="F51" s="108">
        <f>ROUND(D51*E51,2)</f>
        <v>0</v>
      </c>
    </row>
    <row r="52" spans="1:6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3AE6-9B9D-48F0-A72F-9376FD4E2EAE}">
  <dimension ref="A1:G50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7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5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90.7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4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3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3"/>
      <c r="F21" s="108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114"/>
      <c r="C28" s="107"/>
      <c r="F28" s="108"/>
    </row>
    <row r="29" spans="1:6" ht="116.25" customHeight="1" x14ac:dyDescent="0.2">
      <c r="A29" s="109"/>
      <c r="B29" s="42" t="s">
        <v>303</v>
      </c>
      <c r="C29" s="110"/>
      <c r="D29" s="124"/>
      <c r="E29" s="124"/>
      <c r="F29" s="111"/>
    </row>
    <row r="30" spans="1:6" ht="267" customHeight="1" x14ac:dyDescent="0.2">
      <c r="A30" s="117" t="s">
        <v>50</v>
      </c>
      <c r="B30" s="103" t="s">
        <v>196</v>
      </c>
      <c r="C30" s="118"/>
      <c r="D30" s="119"/>
      <c r="E30" s="119"/>
      <c r="F30" s="120"/>
    </row>
    <row r="31" spans="1:6" ht="168" customHeight="1" x14ac:dyDescent="0.2">
      <c r="A31" s="125"/>
      <c r="B31" s="126" t="s">
        <v>75</v>
      </c>
      <c r="C31" s="127" t="s">
        <v>40</v>
      </c>
      <c r="D31" s="128">
        <v>1</v>
      </c>
      <c r="E31" s="129"/>
      <c r="F31" s="130">
        <f>ROUND(D31*E31,2)</f>
        <v>0</v>
      </c>
    </row>
    <row r="32" spans="1:6" ht="108" customHeight="1" x14ac:dyDescent="0.2">
      <c r="A32" s="109" t="s">
        <v>49</v>
      </c>
      <c r="B32" s="114" t="s">
        <v>94</v>
      </c>
      <c r="C32" s="110" t="s">
        <v>40</v>
      </c>
      <c r="D32" s="124">
        <v>1</v>
      </c>
      <c r="E32" s="131"/>
      <c r="F32" s="130">
        <f>ROUND(D32*E32,2)</f>
        <v>0</v>
      </c>
    </row>
    <row r="33" spans="1:6" ht="266.25" customHeight="1" x14ac:dyDescent="0.2">
      <c r="A33" s="117" t="s">
        <v>46</v>
      </c>
      <c r="B33" s="103" t="s">
        <v>197</v>
      </c>
      <c r="C33" s="118"/>
      <c r="D33" s="119"/>
      <c r="E33" s="119"/>
      <c r="F33" s="120"/>
    </row>
    <row r="34" spans="1:6" ht="168" customHeight="1" x14ac:dyDescent="0.2">
      <c r="A34" s="125"/>
      <c r="B34" s="126" t="s">
        <v>75</v>
      </c>
      <c r="C34" s="127" t="s">
        <v>40</v>
      </c>
      <c r="D34" s="128">
        <v>2</v>
      </c>
      <c r="E34" s="129"/>
      <c r="F34" s="130">
        <f>ROUND(D34*E34,2)</f>
        <v>0</v>
      </c>
    </row>
    <row r="35" spans="1:6" ht="111.75" customHeight="1" x14ac:dyDescent="0.2">
      <c r="A35" s="109" t="s">
        <v>45</v>
      </c>
      <c r="B35" s="114" t="s">
        <v>85</v>
      </c>
      <c r="C35" s="110" t="s">
        <v>40</v>
      </c>
      <c r="D35" s="124">
        <v>1</v>
      </c>
      <c r="E35" s="131"/>
      <c r="F35" s="111">
        <f>ROUND(D35*E35,2)</f>
        <v>0</v>
      </c>
    </row>
    <row r="36" spans="1:6" ht="192" customHeight="1" x14ac:dyDescent="0.2">
      <c r="A36" s="109" t="s">
        <v>44</v>
      </c>
      <c r="B36" s="104" t="s">
        <v>209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s="91" customFormat="1" ht="207.75" customHeight="1" x14ac:dyDescent="0.2">
      <c r="A37" s="86" t="s">
        <v>43</v>
      </c>
      <c r="B37" s="87" t="s">
        <v>205</v>
      </c>
      <c r="C37" s="88"/>
      <c r="D37" s="89"/>
      <c r="E37" s="89"/>
      <c r="F37" s="90"/>
    </row>
    <row r="38" spans="1:6" ht="170.2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08" customHeight="1" x14ac:dyDescent="0.2">
      <c r="A39" s="106" t="s">
        <v>42</v>
      </c>
      <c r="B39" s="114" t="s">
        <v>204</v>
      </c>
      <c r="C39" s="107" t="s">
        <v>40</v>
      </c>
      <c r="D39" s="116">
        <v>1</v>
      </c>
      <c r="E39" s="132"/>
      <c r="F39" s="130">
        <f>ROUND(D39*E39,2)</f>
        <v>0</v>
      </c>
    </row>
    <row r="40" spans="1:6" s="39" customFormat="1" ht="15" thickBot="1" x14ac:dyDescent="0.25">
      <c r="A40" s="35"/>
      <c r="B40" s="34" t="s">
        <v>39</v>
      </c>
      <c r="C40" s="33"/>
      <c r="D40" s="33"/>
      <c r="E40" s="33"/>
      <c r="F40" s="33">
        <f>SUM(F31:F39)</f>
        <v>0</v>
      </c>
    </row>
    <row r="41" spans="1:6" s="39" customFormat="1" ht="15" thickTop="1" x14ac:dyDescent="0.2">
      <c r="A41" s="38"/>
      <c r="B41" s="37"/>
    </row>
    <row r="42" spans="1:6" s="39" customFormat="1" x14ac:dyDescent="0.2">
      <c r="A42" s="38"/>
      <c r="B42" s="37"/>
      <c r="C42" s="37"/>
      <c r="D42" s="41"/>
      <c r="E42" s="40"/>
    </row>
    <row r="43" spans="1:6" s="39" customFormat="1" x14ac:dyDescent="0.2">
      <c r="A43" s="38" t="s">
        <v>4</v>
      </c>
      <c r="B43" s="37" t="s">
        <v>3</v>
      </c>
      <c r="C43" s="36"/>
      <c r="D43" s="36"/>
      <c r="E43" s="36"/>
      <c r="F43" s="36"/>
    </row>
    <row r="44" spans="1:6" x14ac:dyDescent="0.2">
      <c r="B44" s="114"/>
      <c r="C44" s="107"/>
      <c r="F44" s="108"/>
    </row>
    <row r="45" spans="1:6" ht="195.75" customHeight="1" x14ac:dyDescent="0.2">
      <c r="A45" s="117" t="s">
        <v>53</v>
      </c>
      <c r="B45" s="103" t="s">
        <v>203</v>
      </c>
      <c r="C45" s="118"/>
      <c r="D45" s="119"/>
      <c r="E45" s="119"/>
      <c r="F45" s="120"/>
    </row>
    <row r="46" spans="1:6" ht="15.75" x14ac:dyDescent="0.2">
      <c r="B46" s="114" t="s">
        <v>86</v>
      </c>
      <c r="C46" s="107" t="s">
        <v>35</v>
      </c>
      <c r="D46" s="116">
        <v>4.66</v>
      </c>
      <c r="E46" s="132"/>
      <c r="F46" s="108">
        <f>ROUND(D46*E46,2)</f>
        <v>0</v>
      </c>
    </row>
    <row r="47" spans="1:6" ht="15.75" x14ac:dyDescent="0.2">
      <c r="B47" s="114" t="s">
        <v>298</v>
      </c>
      <c r="C47" s="107" t="s">
        <v>35</v>
      </c>
      <c r="D47" s="116">
        <v>10.88</v>
      </c>
      <c r="E47" s="132"/>
      <c r="F47" s="108">
        <f>ROUND(D47*E47,2)</f>
        <v>0</v>
      </c>
    </row>
    <row r="48" spans="1:6" ht="15.75" x14ac:dyDescent="0.2">
      <c r="B48" s="114" t="s">
        <v>202</v>
      </c>
      <c r="C48" s="107" t="s">
        <v>35</v>
      </c>
      <c r="D48" s="116">
        <v>9.69</v>
      </c>
      <c r="E48" s="132"/>
      <c r="F48" s="108">
        <f>ROUND(D48*E48,2)</f>
        <v>0</v>
      </c>
    </row>
    <row r="49" spans="1:7" s="39" customFormat="1" ht="15" thickBot="1" x14ac:dyDescent="0.25">
      <c r="A49" s="35"/>
      <c r="B49" s="34" t="s">
        <v>34</v>
      </c>
      <c r="C49" s="33"/>
      <c r="D49" s="33"/>
      <c r="E49" s="33"/>
      <c r="F49" s="33">
        <f>SUM(F46:F48)</f>
        <v>0</v>
      </c>
    </row>
    <row r="50" spans="1:7" s="106" customFormat="1" ht="15" thickTop="1" x14ac:dyDescent="0.2">
      <c r="B50" s="115"/>
      <c r="C50" s="116"/>
      <c r="D50" s="116"/>
      <c r="E50" s="116"/>
      <c r="F50" s="116"/>
      <c r="G50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3290-1C90-4D03-A64A-ED69EB8C4377}">
  <dimension ref="A1:F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1.7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1.7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7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9.2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26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1.75" customHeight="1" x14ac:dyDescent="0.2">
      <c r="A31" s="117" t="s">
        <v>50</v>
      </c>
      <c r="B31" s="103" t="s">
        <v>196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08" customHeight="1" x14ac:dyDescent="0.2">
      <c r="A33" s="109" t="s">
        <v>49</v>
      </c>
      <c r="B33" s="114" t="s">
        <v>94</v>
      </c>
      <c r="C33" s="110" t="s">
        <v>40</v>
      </c>
      <c r="D33" s="124">
        <v>1</v>
      </c>
      <c r="E33" s="131"/>
      <c r="F33" s="130">
        <f>ROUND(D33*E33,2)</f>
        <v>0</v>
      </c>
    </row>
    <row r="34" spans="1:6" ht="266.25" customHeight="1" x14ac:dyDescent="0.2">
      <c r="A34" s="117" t="s">
        <v>46</v>
      </c>
      <c r="B34" s="103" t="s">
        <v>197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11.75" customHeight="1" x14ac:dyDescent="0.2">
      <c r="A36" s="109" t="s">
        <v>45</v>
      </c>
      <c r="B36" s="114" t="s">
        <v>85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210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205.5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SUM(F32:F42)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203</v>
      </c>
      <c r="C48" s="118"/>
      <c r="D48" s="119"/>
      <c r="E48" s="119"/>
      <c r="F48" s="120"/>
    </row>
    <row r="49" spans="1:6" ht="15.75" x14ac:dyDescent="0.2">
      <c r="B49" s="114" t="s">
        <v>86</v>
      </c>
      <c r="C49" s="107" t="s">
        <v>35</v>
      </c>
      <c r="D49" s="116">
        <v>4.66</v>
      </c>
      <c r="E49" s="132"/>
      <c r="F49" s="108">
        <f>ROUND(D49*E49,2)</f>
        <v>0</v>
      </c>
    </row>
    <row r="50" spans="1:6" ht="15.75" x14ac:dyDescent="0.2">
      <c r="B50" s="114" t="s">
        <v>298</v>
      </c>
      <c r="C50" s="107" t="s">
        <v>35</v>
      </c>
      <c r="D50" s="116">
        <v>5.44</v>
      </c>
      <c r="E50" s="132"/>
      <c r="F50" s="108">
        <f>ROUND(D50*E50,2)</f>
        <v>0</v>
      </c>
    </row>
    <row r="51" spans="1:6" ht="15.75" x14ac:dyDescent="0.2">
      <c r="B51" s="114" t="s">
        <v>299</v>
      </c>
      <c r="C51" s="107" t="s">
        <v>35</v>
      </c>
      <c r="D51" s="116">
        <v>7.52</v>
      </c>
      <c r="E51" s="132"/>
      <c r="F51" s="108">
        <f>ROUND(D51*E51,2)</f>
        <v>0</v>
      </c>
    </row>
    <row r="52" spans="1:6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6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9107-592E-4F12-BB65-1887227A8E7D}">
  <dimension ref="A1:G50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5.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4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95.2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4.7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3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3"/>
      <c r="F21" s="108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114"/>
      <c r="C28" s="107"/>
      <c r="F28" s="108"/>
    </row>
    <row r="29" spans="1:6" ht="116.25" customHeight="1" x14ac:dyDescent="0.2">
      <c r="A29" s="109"/>
      <c r="B29" s="42" t="s">
        <v>303</v>
      </c>
      <c r="C29" s="110"/>
      <c r="D29" s="124"/>
      <c r="E29" s="124"/>
      <c r="F29" s="111"/>
    </row>
    <row r="30" spans="1:6" ht="264" customHeight="1" x14ac:dyDescent="0.2">
      <c r="A30" s="117" t="s">
        <v>50</v>
      </c>
      <c r="B30" s="103" t="s">
        <v>196</v>
      </c>
      <c r="C30" s="118"/>
      <c r="D30" s="119"/>
      <c r="E30" s="119"/>
      <c r="F30" s="120"/>
    </row>
    <row r="31" spans="1:6" ht="168" customHeight="1" x14ac:dyDescent="0.2">
      <c r="A31" s="125"/>
      <c r="B31" s="126" t="s">
        <v>75</v>
      </c>
      <c r="C31" s="127" t="s">
        <v>40</v>
      </c>
      <c r="D31" s="128">
        <v>1</v>
      </c>
      <c r="E31" s="129"/>
      <c r="F31" s="130">
        <f>ROUND(D31*E31,2)</f>
        <v>0</v>
      </c>
    </row>
    <row r="32" spans="1:6" ht="108" customHeight="1" x14ac:dyDescent="0.2">
      <c r="A32" s="109" t="s">
        <v>49</v>
      </c>
      <c r="B32" s="114" t="s">
        <v>94</v>
      </c>
      <c r="C32" s="110" t="s">
        <v>40</v>
      </c>
      <c r="D32" s="124">
        <v>1</v>
      </c>
      <c r="E32" s="131"/>
      <c r="F32" s="130">
        <f>ROUND(D32*E32,2)</f>
        <v>0</v>
      </c>
    </row>
    <row r="33" spans="1:6" ht="266.25" customHeight="1" x14ac:dyDescent="0.2">
      <c r="A33" s="117" t="s">
        <v>46</v>
      </c>
      <c r="B33" s="103" t="s">
        <v>197</v>
      </c>
      <c r="C33" s="118"/>
      <c r="D33" s="119"/>
      <c r="E33" s="119"/>
      <c r="F33" s="120"/>
    </row>
    <row r="34" spans="1:6" ht="168" customHeight="1" x14ac:dyDescent="0.2">
      <c r="A34" s="125"/>
      <c r="B34" s="126" t="s">
        <v>75</v>
      </c>
      <c r="C34" s="127" t="s">
        <v>40</v>
      </c>
      <c r="D34" s="128">
        <v>2</v>
      </c>
      <c r="E34" s="129"/>
      <c r="F34" s="130">
        <f>ROUND(D34*E34,2)</f>
        <v>0</v>
      </c>
    </row>
    <row r="35" spans="1:6" ht="111.75" customHeight="1" x14ac:dyDescent="0.2">
      <c r="A35" s="109" t="s">
        <v>45</v>
      </c>
      <c r="B35" s="114" t="s">
        <v>85</v>
      </c>
      <c r="C35" s="110" t="s">
        <v>40</v>
      </c>
      <c r="D35" s="124">
        <v>1</v>
      </c>
      <c r="E35" s="131"/>
      <c r="F35" s="111">
        <f>ROUND(D35*E35,2)</f>
        <v>0</v>
      </c>
    </row>
    <row r="36" spans="1:6" ht="192" customHeight="1" x14ac:dyDescent="0.2">
      <c r="A36" s="109" t="s">
        <v>44</v>
      </c>
      <c r="B36" s="104" t="s">
        <v>206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s="91" customFormat="1" ht="200.25" customHeight="1" x14ac:dyDescent="0.2">
      <c r="A37" s="86" t="s">
        <v>43</v>
      </c>
      <c r="B37" s="87" t="s">
        <v>205</v>
      </c>
      <c r="C37" s="88"/>
      <c r="D37" s="89"/>
      <c r="E37" s="89"/>
      <c r="F37" s="90"/>
    </row>
    <row r="38" spans="1:6" ht="170.2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08" customHeight="1" x14ac:dyDescent="0.2">
      <c r="A39" s="106" t="s">
        <v>42</v>
      </c>
      <c r="B39" s="114" t="s">
        <v>204</v>
      </c>
      <c r="C39" s="107" t="s">
        <v>40</v>
      </c>
      <c r="D39" s="116">
        <v>1</v>
      </c>
      <c r="E39" s="132"/>
      <c r="F39" s="130">
        <f>ROUND(D39*E39,2)</f>
        <v>0</v>
      </c>
    </row>
    <row r="40" spans="1:6" s="39" customFormat="1" ht="15" thickBot="1" x14ac:dyDescent="0.25">
      <c r="A40" s="35"/>
      <c r="B40" s="34" t="s">
        <v>39</v>
      </c>
      <c r="C40" s="33"/>
      <c r="D40" s="33"/>
      <c r="E40" s="33"/>
      <c r="F40" s="33">
        <f>SUM(F31:F39)</f>
        <v>0</v>
      </c>
    </row>
    <row r="41" spans="1:6" s="39" customFormat="1" ht="15" thickTop="1" x14ac:dyDescent="0.2">
      <c r="A41" s="38"/>
      <c r="B41" s="37"/>
    </row>
    <row r="42" spans="1:6" s="39" customFormat="1" x14ac:dyDescent="0.2">
      <c r="A42" s="38"/>
      <c r="B42" s="37"/>
      <c r="C42" s="37"/>
      <c r="D42" s="41"/>
      <c r="E42" s="40"/>
    </row>
    <row r="43" spans="1:6" s="39" customFormat="1" x14ac:dyDescent="0.2">
      <c r="A43" s="38" t="s">
        <v>4</v>
      </c>
      <c r="B43" s="37" t="s">
        <v>3</v>
      </c>
      <c r="C43" s="36"/>
      <c r="D43" s="36"/>
      <c r="E43" s="36"/>
      <c r="F43" s="36"/>
    </row>
    <row r="44" spans="1:6" x14ac:dyDescent="0.2">
      <c r="B44" s="114"/>
      <c r="C44" s="107"/>
      <c r="F44" s="108"/>
    </row>
    <row r="45" spans="1:6" ht="195.75" customHeight="1" x14ac:dyDescent="0.2">
      <c r="A45" s="117" t="s">
        <v>53</v>
      </c>
      <c r="B45" s="103" t="s">
        <v>203</v>
      </c>
      <c r="C45" s="118"/>
      <c r="D45" s="119"/>
      <c r="E45" s="119"/>
      <c r="F45" s="120"/>
    </row>
    <row r="46" spans="1:6" ht="15.75" x14ac:dyDescent="0.2">
      <c r="B46" s="114" t="s">
        <v>86</v>
      </c>
      <c r="C46" s="107" t="s">
        <v>35</v>
      </c>
      <c r="D46" s="116">
        <v>4.66</v>
      </c>
      <c r="E46" s="132"/>
      <c r="F46" s="108">
        <f>ROUND(D46*E46,2)</f>
        <v>0</v>
      </c>
    </row>
    <row r="47" spans="1:6" ht="15.75" x14ac:dyDescent="0.2">
      <c r="B47" s="114" t="s">
        <v>298</v>
      </c>
      <c r="C47" s="107" t="s">
        <v>35</v>
      </c>
      <c r="D47" s="116">
        <v>10.88</v>
      </c>
      <c r="E47" s="132"/>
      <c r="F47" s="108">
        <f>ROUND(D47*E47,2)</f>
        <v>0</v>
      </c>
    </row>
    <row r="48" spans="1:6" ht="15.75" x14ac:dyDescent="0.2">
      <c r="B48" s="114" t="s">
        <v>202</v>
      </c>
      <c r="C48" s="107" t="s">
        <v>35</v>
      </c>
      <c r="D48" s="116">
        <v>9.69</v>
      </c>
      <c r="E48" s="132"/>
      <c r="F48" s="108">
        <f>ROUND(D48*E48,2)</f>
        <v>0</v>
      </c>
    </row>
    <row r="49" spans="1:7" s="39" customFormat="1" ht="15" thickBot="1" x14ac:dyDescent="0.25">
      <c r="A49" s="35"/>
      <c r="B49" s="34" t="s">
        <v>34</v>
      </c>
      <c r="C49" s="33"/>
      <c r="D49" s="33"/>
      <c r="E49" s="33"/>
      <c r="F49" s="33">
        <f>SUM(F46:F48)</f>
        <v>0</v>
      </c>
    </row>
    <row r="50" spans="1:7" s="106" customFormat="1" ht="15" thickTop="1" x14ac:dyDescent="0.2">
      <c r="B50" s="115"/>
      <c r="C50" s="116"/>
      <c r="D50" s="116"/>
      <c r="E50" s="116"/>
      <c r="F50" s="116"/>
      <c r="G50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47AE-F0D8-4B53-BFAA-F44DF092CEB0}">
  <dimension ref="A1:G50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3.2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1.7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78.7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9.2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3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3"/>
      <c r="F21" s="108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114"/>
      <c r="C28" s="107"/>
      <c r="F28" s="108"/>
    </row>
    <row r="29" spans="1:6" ht="116.25" customHeight="1" x14ac:dyDescent="0.2">
      <c r="A29" s="109"/>
      <c r="B29" s="42" t="s">
        <v>303</v>
      </c>
      <c r="C29" s="110"/>
      <c r="D29" s="124"/>
      <c r="E29" s="124"/>
      <c r="F29" s="111"/>
    </row>
    <row r="30" spans="1:6" ht="265.5" customHeight="1" x14ac:dyDescent="0.2">
      <c r="A30" s="117" t="s">
        <v>50</v>
      </c>
      <c r="B30" s="103" t="s">
        <v>196</v>
      </c>
      <c r="C30" s="118"/>
      <c r="D30" s="119"/>
      <c r="E30" s="119"/>
      <c r="F30" s="120"/>
    </row>
    <row r="31" spans="1:6" ht="168" customHeight="1" x14ac:dyDescent="0.2">
      <c r="A31" s="125"/>
      <c r="B31" s="126" t="s">
        <v>75</v>
      </c>
      <c r="C31" s="127" t="s">
        <v>40</v>
      </c>
      <c r="D31" s="128">
        <v>1</v>
      </c>
      <c r="E31" s="129"/>
      <c r="F31" s="130">
        <f>ROUND(D31*E31,2)</f>
        <v>0</v>
      </c>
    </row>
    <row r="32" spans="1:6" ht="108" customHeight="1" x14ac:dyDescent="0.2">
      <c r="A32" s="109" t="s">
        <v>49</v>
      </c>
      <c r="B32" s="114" t="s">
        <v>94</v>
      </c>
      <c r="C32" s="110" t="s">
        <v>40</v>
      </c>
      <c r="D32" s="124">
        <v>1</v>
      </c>
      <c r="E32" s="131"/>
      <c r="F32" s="130">
        <f>ROUND(D32*E32,2)</f>
        <v>0</v>
      </c>
    </row>
    <row r="33" spans="1:6" ht="266.25" customHeight="1" x14ac:dyDescent="0.2">
      <c r="A33" s="117" t="s">
        <v>46</v>
      </c>
      <c r="B33" s="103" t="s">
        <v>197</v>
      </c>
      <c r="C33" s="118"/>
      <c r="D33" s="119"/>
      <c r="E33" s="119"/>
      <c r="F33" s="120"/>
    </row>
    <row r="34" spans="1:6" ht="168" customHeight="1" x14ac:dyDescent="0.2">
      <c r="A34" s="125"/>
      <c r="B34" s="126" t="s">
        <v>75</v>
      </c>
      <c r="C34" s="127" t="s">
        <v>40</v>
      </c>
      <c r="D34" s="128">
        <v>2</v>
      </c>
      <c r="E34" s="129"/>
      <c r="F34" s="130">
        <f>ROUND(D34*E34,2)</f>
        <v>0</v>
      </c>
    </row>
    <row r="35" spans="1:6" ht="111.75" customHeight="1" x14ac:dyDescent="0.2">
      <c r="A35" s="109" t="s">
        <v>45</v>
      </c>
      <c r="B35" s="114" t="s">
        <v>85</v>
      </c>
      <c r="C35" s="110" t="s">
        <v>40</v>
      </c>
      <c r="D35" s="124">
        <v>1</v>
      </c>
      <c r="E35" s="131"/>
      <c r="F35" s="111">
        <f>ROUND(D35*E35,2)</f>
        <v>0</v>
      </c>
    </row>
    <row r="36" spans="1:6" ht="192" customHeight="1" x14ac:dyDescent="0.2">
      <c r="A36" s="109" t="s">
        <v>44</v>
      </c>
      <c r="B36" s="104" t="s">
        <v>211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s="91" customFormat="1" ht="210.75" customHeight="1" x14ac:dyDescent="0.2">
      <c r="A37" s="86" t="s">
        <v>43</v>
      </c>
      <c r="B37" s="87" t="s">
        <v>205</v>
      </c>
      <c r="C37" s="88"/>
      <c r="D37" s="89"/>
      <c r="E37" s="89"/>
      <c r="F37" s="90"/>
    </row>
    <row r="38" spans="1:6" ht="170.2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08" customHeight="1" x14ac:dyDescent="0.2">
      <c r="A39" s="106" t="s">
        <v>42</v>
      </c>
      <c r="B39" s="114" t="s">
        <v>204</v>
      </c>
      <c r="C39" s="107" t="s">
        <v>40</v>
      </c>
      <c r="D39" s="116">
        <v>1</v>
      </c>
      <c r="E39" s="132"/>
      <c r="F39" s="130">
        <f>ROUND(D39*E39,2)</f>
        <v>0</v>
      </c>
    </row>
    <row r="40" spans="1:6" s="39" customFormat="1" ht="15" thickBot="1" x14ac:dyDescent="0.25">
      <c r="A40" s="35"/>
      <c r="B40" s="34" t="s">
        <v>39</v>
      </c>
      <c r="C40" s="33"/>
      <c r="D40" s="33"/>
      <c r="E40" s="33"/>
      <c r="F40" s="33">
        <f>SUM(F31:F39)</f>
        <v>0</v>
      </c>
    </row>
    <row r="41" spans="1:6" s="39" customFormat="1" ht="15" thickTop="1" x14ac:dyDescent="0.2">
      <c r="A41" s="38"/>
      <c r="B41" s="37"/>
    </row>
    <row r="42" spans="1:6" s="39" customFormat="1" x14ac:dyDescent="0.2">
      <c r="A42" s="38"/>
      <c r="B42" s="37"/>
      <c r="C42" s="37"/>
      <c r="D42" s="41"/>
      <c r="E42" s="40"/>
    </row>
    <row r="43" spans="1:6" s="39" customFormat="1" x14ac:dyDescent="0.2">
      <c r="A43" s="38" t="s">
        <v>4</v>
      </c>
      <c r="B43" s="37" t="s">
        <v>3</v>
      </c>
      <c r="C43" s="36"/>
      <c r="D43" s="36"/>
      <c r="E43" s="36"/>
      <c r="F43" s="36"/>
    </row>
    <row r="44" spans="1:6" x14ac:dyDescent="0.2">
      <c r="B44" s="114"/>
      <c r="C44" s="107"/>
      <c r="F44" s="108"/>
    </row>
    <row r="45" spans="1:6" ht="195.75" customHeight="1" x14ac:dyDescent="0.2">
      <c r="A45" s="117" t="s">
        <v>53</v>
      </c>
      <c r="B45" s="103" t="s">
        <v>203</v>
      </c>
      <c r="C45" s="118"/>
      <c r="D45" s="119"/>
      <c r="E45" s="119"/>
      <c r="F45" s="120"/>
    </row>
    <row r="46" spans="1:6" ht="15.75" x14ac:dyDescent="0.2">
      <c r="B46" s="114" t="s">
        <v>86</v>
      </c>
      <c r="C46" s="107" t="s">
        <v>35</v>
      </c>
      <c r="D46" s="116">
        <v>4.66</v>
      </c>
      <c r="E46" s="132"/>
      <c r="F46" s="108">
        <f>ROUND(D46*E46,2)</f>
        <v>0</v>
      </c>
    </row>
    <row r="47" spans="1:6" ht="15.75" x14ac:dyDescent="0.2">
      <c r="B47" s="114" t="s">
        <v>298</v>
      </c>
      <c r="C47" s="107" t="s">
        <v>35</v>
      </c>
      <c r="D47" s="116">
        <v>10.88</v>
      </c>
      <c r="E47" s="132"/>
      <c r="F47" s="108">
        <f>ROUND(D47*E47,2)</f>
        <v>0</v>
      </c>
    </row>
    <row r="48" spans="1:6" ht="15.75" x14ac:dyDescent="0.2">
      <c r="B48" s="114" t="s">
        <v>202</v>
      </c>
      <c r="C48" s="107" t="s">
        <v>35</v>
      </c>
      <c r="D48" s="116">
        <v>9.69</v>
      </c>
      <c r="E48" s="132"/>
      <c r="F48" s="108">
        <f>ROUND(D48*E48,2)</f>
        <v>0</v>
      </c>
    </row>
    <row r="49" spans="1:7" s="39" customFormat="1" ht="15" thickBot="1" x14ac:dyDescent="0.25">
      <c r="A49" s="35"/>
      <c r="B49" s="34" t="s">
        <v>34</v>
      </c>
      <c r="C49" s="33"/>
      <c r="D49" s="33"/>
      <c r="E49" s="33"/>
      <c r="F49" s="33">
        <f>SUM(F46:F48)</f>
        <v>0</v>
      </c>
    </row>
    <row r="50" spans="1:7" s="106" customFormat="1" ht="15" thickTop="1" x14ac:dyDescent="0.2">
      <c r="B50" s="115"/>
      <c r="C50" s="116"/>
      <c r="D50" s="116"/>
      <c r="E50" s="116"/>
      <c r="F50" s="116"/>
      <c r="G50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7D986-9609-4075-BE59-32647D8A901B}">
  <dimension ref="A1:F45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28.25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68"/>
      <c r="C18" s="61"/>
      <c r="F18" s="60"/>
    </row>
    <row r="19" spans="1:6" ht="196.5" customHeight="1" x14ac:dyDescent="0.2">
      <c r="A19" s="69" t="s">
        <v>53</v>
      </c>
      <c r="B19" s="70" t="s">
        <v>160</v>
      </c>
      <c r="C19" s="71"/>
      <c r="D19" s="72"/>
      <c r="E19" s="72"/>
      <c r="F19" s="73"/>
    </row>
    <row r="20" spans="1:6" ht="15.75" x14ac:dyDescent="0.2">
      <c r="A20" s="57" t="s">
        <v>56</v>
      </c>
      <c r="B20" s="68" t="s">
        <v>69</v>
      </c>
      <c r="C20" s="61" t="s">
        <v>40</v>
      </c>
      <c r="D20" s="60">
        <v>2</v>
      </c>
      <c r="E20" s="74"/>
      <c r="F20" s="60">
        <f>ROUND(D20*E20,2)</f>
        <v>0</v>
      </c>
    </row>
    <row r="21" spans="1:6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68"/>
      <c r="C28" s="61"/>
      <c r="F28" s="60"/>
    </row>
    <row r="29" spans="1:6" ht="116.25" customHeight="1" x14ac:dyDescent="0.2">
      <c r="A29" s="62"/>
      <c r="B29" s="42" t="s">
        <v>302</v>
      </c>
      <c r="C29" s="64"/>
      <c r="D29" s="81"/>
      <c r="E29" s="81"/>
      <c r="F29" s="65"/>
    </row>
    <row r="30" spans="1:6" ht="266.25" customHeight="1" x14ac:dyDescent="0.2">
      <c r="A30" s="69" t="s">
        <v>50</v>
      </c>
      <c r="B30" s="82" t="s">
        <v>157</v>
      </c>
      <c r="C30" s="71"/>
      <c r="D30" s="72"/>
      <c r="E30" s="72"/>
      <c r="F30" s="73"/>
    </row>
    <row r="31" spans="1:6" ht="168" customHeight="1" x14ac:dyDescent="0.2">
      <c r="A31" s="76"/>
      <c r="B31" s="77" t="s">
        <v>75</v>
      </c>
      <c r="C31" s="78" t="s">
        <v>40</v>
      </c>
      <c r="D31" s="83">
        <v>2</v>
      </c>
      <c r="E31" s="84"/>
      <c r="F31" s="79">
        <f>ROUND(D31*E31,2)</f>
        <v>0</v>
      </c>
    </row>
    <row r="32" spans="1:6" ht="192" customHeight="1" x14ac:dyDescent="0.2">
      <c r="A32" s="62" t="s">
        <v>49</v>
      </c>
      <c r="B32" s="63" t="s">
        <v>158</v>
      </c>
      <c r="C32" s="64" t="s">
        <v>40</v>
      </c>
      <c r="D32" s="81">
        <v>2</v>
      </c>
      <c r="E32" s="85"/>
      <c r="F32" s="65">
        <f>ROUND(D32*E32,2)</f>
        <v>0</v>
      </c>
    </row>
    <row r="33" spans="1:6" s="91" customFormat="1" ht="199.5" customHeight="1" x14ac:dyDescent="0.2">
      <c r="A33" s="86" t="s">
        <v>46</v>
      </c>
      <c r="B33" s="87" t="s">
        <v>159</v>
      </c>
      <c r="C33" s="88"/>
      <c r="D33" s="89"/>
      <c r="E33" s="89"/>
      <c r="F33" s="90"/>
    </row>
    <row r="34" spans="1:6" ht="170.25" customHeight="1" x14ac:dyDescent="0.2">
      <c r="A34" s="76"/>
      <c r="B34" s="77" t="s">
        <v>75</v>
      </c>
      <c r="C34" s="78" t="s">
        <v>40</v>
      </c>
      <c r="D34" s="83">
        <v>1</v>
      </c>
      <c r="E34" s="84"/>
      <c r="F34" s="79">
        <f>ROUND(D34*E34,2)</f>
        <v>0</v>
      </c>
    </row>
    <row r="35" spans="1:6" ht="108" customHeight="1" x14ac:dyDescent="0.2">
      <c r="A35" s="57" t="s">
        <v>45</v>
      </c>
      <c r="B35" s="68" t="s">
        <v>81</v>
      </c>
      <c r="C35" s="61" t="s">
        <v>40</v>
      </c>
      <c r="D35" s="59">
        <v>1</v>
      </c>
      <c r="E35" s="80"/>
      <c r="F35" s="79">
        <f>ROUND(D35*E35,2)</f>
        <v>0</v>
      </c>
    </row>
    <row r="36" spans="1:6" s="39" customFormat="1" ht="15" thickBot="1" x14ac:dyDescent="0.25">
      <c r="A36" s="35"/>
      <c r="B36" s="34" t="s">
        <v>39</v>
      </c>
      <c r="C36" s="33"/>
      <c r="D36" s="33"/>
      <c r="E36" s="33"/>
      <c r="F36" s="33">
        <f>SUM(F30:F35)</f>
        <v>0</v>
      </c>
    </row>
    <row r="37" spans="1:6" s="39" customFormat="1" ht="15" thickTop="1" x14ac:dyDescent="0.2">
      <c r="A37" s="38"/>
      <c r="B37" s="37"/>
    </row>
    <row r="38" spans="1:6" s="39" customFormat="1" x14ac:dyDescent="0.2">
      <c r="A38" s="38"/>
      <c r="B38" s="37"/>
      <c r="C38" s="37"/>
      <c r="D38" s="41"/>
      <c r="E38" s="40"/>
    </row>
    <row r="39" spans="1:6" s="39" customFormat="1" x14ac:dyDescent="0.2">
      <c r="A39" s="38" t="s">
        <v>4</v>
      </c>
      <c r="B39" s="37" t="s">
        <v>3</v>
      </c>
      <c r="C39" s="36"/>
      <c r="D39" s="36"/>
      <c r="E39" s="36"/>
      <c r="F39" s="36"/>
    </row>
    <row r="40" spans="1:6" x14ac:dyDescent="0.2">
      <c r="B40" s="68"/>
      <c r="C40" s="61"/>
      <c r="F40" s="60"/>
    </row>
    <row r="41" spans="1:6" ht="195.75" customHeight="1" x14ac:dyDescent="0.2">
      <c r="A41" s="69" t="s">
        <v>53</v>
      </c>
      <c r="B41" s="82" t="s">
        <v>76</v>
      </c>
      <c r="C41" s="71"/>
      <c r="D41" s="72"/>
      <c r="E41" s="72"/>
      <c r="F41" s="73"/>
    </row>
    <row r="42" spans="1:6" ht="15.75" x14ac:dyDescent="0.2">
      <c r="B42" s="68" t="s">
        <v>36</v>
      </c>
      <c r="C42" s="61" t="s">
        <v>35</v>
      </c>
      <c r="D42" s="59">
        <v>10.88</v>
      </c>
      <c r="E42" s="80"/>
      <c r="F42" s="60">
        <f>ROUND(D42*E42,2)</f>
        <v>0</v>
      </c>
    </row>
    <row r="43" spans="1:6" ht="15.75" x14ac:dyDescent="0.2">
      <c r="B43" s="68" t="s">
        <v>82</v>
      </c>
      <c r="C43" s="61" t="s">
        <v>35</v>
      </c>
      <c r="D43" s="59">
        <v>9.75</v>
      </c>
      <c r="E43" s="80"/>
      <c r="F43" s="60">
        <f>ROUND(D43*E43,2)</f>
        <v>0</v>
      </c>
    </row>
    <row r="44" spans="1:6" s="39" customFormat="1" ht="15" thickBot="1" x14ac:dyDescent="0.25">
      <c r="A44" s="35"/>
      <c r="B44" s="34" t="s">
        <v>34</v>
      </c>
      <c r="C44" s="33"/>
      <c r="D44" s="33"/>
      <c r="E44" s="33"/>
      <c r="F44" s="33">
        <f>SUM(F42:F43)</f>
        <v>0</v>
      </c>
    </row>
    <row r="45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269E-795D-48AB-AE0B-7EF98AAE020C}">
  <dimension ref="A1:G50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5.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4.7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9.2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96.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3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3"/>
      <c r="F21" s="108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114"/>
      <c r="C28" s="107"/>
      <c r="F28" s="108"/>
    </row>
    <row r="29" spans="1:6" ht="116.25" customHeight="1" x14ac:dyDescent="0.2">
      <c r="A29" s="109"/>
      <c r="B29" s="42" t="s">
        <v>303</v>
      </c>
      <c r="C29" s="110"/>
      <c r="D29" s="124"/>
      <c r="E29" s="124"/>
      <c r="F29" s="111"/>
    </row>
    <row r="30" spans="1:6" ht="264" customHeight="1" x14ac:dyDescent="0.2">
      <c r="A30" s="117" t="s">
        <v>50</v>
      </c>
      <c r="B30" s="103" t="s">
        <v>196</v>
      </c>
      <c r="C30" s="118"/>
      <c r="D30" s="119"/>
      <c r="E30" s="119"/>
      <c r="F30" s="120"/>
    </row>
    <row r="31" spans="1:6" ht="168" customHeight="1" x14ac:dyDescent="0.2">
      <c r="A31" s="125"/>
      <c r="B31" s="126" t="s">
        <v>75</v>
      </c>
      <c r="C31" s="127" t="s">
        <v>40</v>
      </c>
      <c r="D31" s="128">
        <v>1</v>
      </c>
      <c r="E31" s="129"/>
      <c r="F31" s="130">
        <f>ROUND(D31*E31,2)</f>
        <v>0</v>
      </c>
    </row>
    <row r="32" spans="1:6" ht="108" customHeight="1" x14ac:dyDescent="0.2">
      <c r="A32" s="109" t="s">
        <v>49</v>
      </c>
      <c r="B32" s="114" t="s">
        <v>94</v>
      </c>
      <c r="C32" s="110" t="s">
        <v>40</v>
      </c>
      <c r="D32" s="124">
        <v>1</v>
      </c>
      <c r="E32" s="131"/>
      <c r="F32" s="130">
        <f>ROUND(D32*E32,2)</f>
        <v>0</v>
      </c>
    </row>
    <row r="33" spans="1:6" ht="266.25" customHeight="1" x14ac:dyDescent="0.2">
      <c r="A33" s="117" t="s">
        <v>46</v>
      </c>
      <c r="B33" s="103" t="s">
        <v>197</v>
      </c>
      <c r="C33" s="118"/>
      <c r="D33" s="119"/>
      <c r="E33" s="119"/>
      <c r="F33" s="120"/>
    </row>
    <row r="34" spans="1:6" ht="168" customHeight="1" x14ac:dyDescent="0.2">
      <c r="A34" s="125"/>
      <c r="B34" s="126" t="s">
        <v>75</v>
      </c>
      <c r="C34" s="127" t="s">
        <v>40</v>
      </c>
      <c r="D34" s="128">
        <v>2</v>
      </c>
      <c r="E34" s="129"/>
      <c r="F34" s="130">
        <f>ROUND(D34*E34,2)</f>
        <v>0</v>
      </c>
    </row>
    <row r="35" spans="1:6" ht="111.75" customHeight="1" x14ac:dyDescent="0.2">
      <c r="A35" s="109" t="s">
        <v>45</v>
      </c>
      <c r="B35" s="114" t="s">
        <v>85</v>
      </c>
      <c r="C35" s="110" t="s">
        <v>40</v>
      </c>
      <c r="D35" s="124">
        <v>1</v>
      </c>
      <c r="E35" s="131"/>
      <c r="F35" s="111">
        <f>ROUND(D35*E35,2)</f>
        <v>0</v>
      </c>
    </row>
    <row r="36" spans="1:6" ht="192" customHeight="1" x14ac:dyDescent="0.2">
      <c r="A36" s="109" t="s">
        <v>44</v>
      </c>
      <c r="B36" s="104" t="s">
        <v>211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s="91" customFormat="1" ht="207" customHeight="1" x14ac:dyDescent="0.2">
      <c r="A37" s="86" t="s">
        <v>43</v>
      </c>
      <c r="B37" s="87" t="s">
        <v>205</v>
      </c>
      <c r="C37" s="88"/>
      <c r="D37" s="89"/>
      <c r="E37" s="89"/>
      <c r="F37" s="90"/>
    </row>
    <row r="38" spans="1:6" ht="170.2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08" customHeight="1" x14ac:dyDescent="0.2">
      <c r="A39" s="106" t="s">
        <v>42</v>
      </c>
      <c r="B39" s="114" t="s">
        <v>204</v>
      </c>
      <c r="C39" s="107" t="s">
        <v>40</v>
      </c>
      <c r="D39" s="116">
        <v>1</v>
      </c>
      <c r="E39" s="132"/>
      <c r="F39" s="130">
        <f>ROUND(D39*E39,2)</f>
        <v>0</v>
      </c>
    </row>
    <row r="40" spans="1:6" s="39" customFormat="1" ht="15" thickBot="1" x14ac:dyDescent="0.25">
      <c r="A40" s="35"/>
      <c r="B40" s="34" t="s">
        <v>39</v>
      </c>
      <c r="C40" s="33"/>
      <c r="D40" s="33"/>
      <c r="E40" s="33"/>
      <c r="F40" s="33">
        <f>SUM(F31:F39)</f>
        <v>0</v>
      </c>
    </row>
    <row r="41" spans="1:6" s="39" customFormat="1" ht="15" thickTop="1" x14ac:dyDescent="0.2">
      <c r="A41" s="38"/>
      <c r="B41" s="37"/>
    </row>
    <row r="42" spans="1:6" s="39" customFormat="1" x14ac:dyDescent="0.2">
      <c r="A42" s="38"/>
      <c r="B42" s="37"/>
      <c r="C42" s="37"/>
      <c r="D42" s="41"/>
      <c r="E42" s="40"/>
    </row>
    <row r="43" spans="1:6" s="39" customFormat="1" x14ac:dyDescent="0.2">
      <c r="A43" s="38" t="s">
        <v>4</v>
      </c>
      <c r="B43" s="37" t="s">
        <v>3</v>
      </c>
      <c r="C43" s="36"/>
      <c r="D43" s="36"/>
      <c r="E43" s="36"/>
      <c r="F43" s="36"/>
    </row>
    <row r="44" spans="1:6" x14ac:dyDescent="0.2">
      <c r="B44" s="114"/>
      <c r="C44" s="107"/>
      <c r="F44" s="108"/>
    </row>
    <row r="45" spans="1:6" ht="195.75" customHeight="1" x14ac:dyDescent="0.2">
      <c r="A45" s="117" t="s">
        <v>53</v>
      </c>
      <c r="B45" s="103" t="s">
        <v>203</v>
      </c>
      <c r="C45" s="118"/>
      <c r="D45" s="119"/>
      <c r="E45" s="119"/>
      <c r="F45" s="120"/>
    </row>
    <row r="46" spans="1:6" ht="15.75" x14ac:dyDescent="0.2">
      <c r="B46" s="114" t="s">
        <v>86</v>
      </c>
      <c r="C46" s="107" t="s">
        <v>35</v>
      </c>
      <c r="D46" s="116">
        <v>4.66</v>
      </c>
      <c r="E46" s="132"/>
      <c r="F46" s="108">
        <f>ROUND(D46*E46,2)</f>
        <v>0</v>
      </c>
    </row>
    <row r="47" spans="1:6" ht="15.75" x14ac:dyDescent="0.2">
      <c r="B47" s="114" t="s">
        <v>298</v>
      </c>
      <c r="C47" s="107" t="s">
        <v>35</v>
      </c>
      <c r="D47" s="116">
        <v>10.88</v>
      </c>
      <c r="E47" s="132"/>
      <c r="F47" s="108">
        <f>ROUND(D47*E47,2)</f>
        <v>0</v>
      </c>
    </row>
    <row r="48" spans="1:6" ht="15.75" x14ac:dyDescent="0.2">
      <c r="B48" s="114" t="s">
        <v>202</v>
      </c>
      <c r="C48" s="107" t="s">
        <v>35</v>
      </c>
      <c r="D48" s="116">
        <v>9.69</v>
      </c>
      <c r="E48" s="132"/>
      <c r="F48" s="108">
        <f>ROUND(D48*E48,2)</f>
        <v>0</v>
      </c>
    </row>
    <row r="49" spans="1:7" s="39" customFormat="1" ht="15" thickBot="1" x14ac:dyDescent="0.25">
      <c r="A49" s="35"/>
      <c r="B49" s="34" t="s">
        <v>34</v>
      </c>
      <c r="C49" s="33"/>
      <c r="D49" s="33"/>
      <c r="E49" s="33"/>
      <c r="F49" s="33">
        <f>SUM(F46:F48)</f>
        <v>0</v>
      </c>
    </row>
    <row r="50" spans="1:7" s="106" customFormat="1" ht="15" thickTop="1" x14ac:dyDescent="0.2">
      <c r="B50" s="115"/>
      <c r="C50" s="116"/>
      <c r="D50" s="116"/>
      <c r="E50" s="116"/>
      <c r="F50" s="116"/>
      <c r="G50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8EE38-7DF3-4CA1-8F1E-058B49811094}">
  <dimension ref="A1:G58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4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2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4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7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2</v>
      </c>
      <c r="E21" s="122"/>
      <c r="F21" s="108">
        <f>ROUND(D21*E21,2)</f>
        <v>0</v>
      </c>
    </row>
    <row r="22" spans="1:6" ht="21" customHeight="1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28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4.75" customHeight="1" x14ac:dyDescent="0.2">
      <c r="A31" s="117" t="s">
        <v>50</v>
      </c>
      <c r="B31" s="103" t="s">
        <v>196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08" customHeight="1" x14ac:dyDescent="0.2">
      <c r="A33" s="109" t="s">
        <v>49</v>
      </c>
      <c r="B33" s="114" t="s">
        <v>94</v>
      </c>
      <c r="C33" s="110" t="s">
        <v>40</v>
      </c>
      <c r="D33" s="124">
        <v>1</v>
      </c>
      <c r="E33" s="131"/>
      <c r="F33" s="130">
        <f>ROUND(D33*E33,2)</f>
        <v>0</v>
      </c>
    </row>
    <row r="34" spans="1:6" ht="266.25" customHeight="1" x14ac:dyDescent="0.2">
      <c r="A34" s="117" t="s">
        <v>46</v>
      </c>
      <c r="B34" s="103" t="s">
        <v>197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11.75" customHeight="1" x14ac:dyDescent="0.2">
      <c r="A36" s="109" t="s">
        <v>45</v>
      </c>
      <c r="B36" s="114" t="s">
        <v>85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ht="262.5" customHeight="1" x14ac:dyDescent="0.2">
      <c r="A37" s="117" t="s">
        <v>43</v>
      </c>
      <c r="B37" s="103" t="s">
        <v>218</v>
      </c>
      <c r="C37" s="118"/>
      <c r="D37" s="119"/>
      <c r="E37" s="119"/>
      <c r="F37" s="120"/>
    </row>
    <row r="38" spans="1:6" ht="168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08" customHeight="1" x14ac:dyDescent="0.2">
      <c r="A39" s="109" t="s">
        <v>42</v>
      </c>
      <c r="B39" s="114" t="s">
        <v>217</v>
      </c>
      <c r="C39" s="110" t="s">
        <v>40</v>
      </c>
      <c r="D39" s="124">
        <v>1</v>
      </c>
      <c r="E39" s="131"/>
      <c r="F39" s="130">
        <f>ROUND(D39*E39,2)</f>
        <v>0</v>
      </c>
    </row>
    <row r="40" spans="1:6" ht="278.25" customHeight="1" x14ac:dyDescent="0.2">
      <c r="A40" s="117" t="s">
        <v>71</v>
      </c>
      <c r="B40" s="103" t="s">
        <v>198</v>
      </c>
      <c r="C40" s="118"/>
      <c r="D40" s="119"/>
      <c r="E40" s="119"/>
      <c r="F40" s="120"/>
    </row>
    <row r="41" spans="1:6" ht="169.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92" customHeight="1" x14ac:dyDescent="0.2">
      <c r="A42" s="109" t="s">
        <v>72</v>
      </c>
      <c r="B42" s="104" t="s">
        <v>216</v>
      </c>
      <c r="C42" s="110" t="s">
        <v>40</v>
      </c>
      <c r="D42" s="124">
        <v>1</v>
      </c>
      <c r="E42" s="131"/>
      <c r="F42" s="111">
        <f>ROUND(D42*E42,2)</f>
        <v>0</v>
      </c>
    </row>
    <row r="43" spans="1:6" s="91" customFormat="1" ht="207.75" customHeight="1" x14ac:dyDescent="0.2">
      <c r="A43" s="86" t="s">
        <v>215</v>
      </c>
      <c r="B43" s="87" t="s">
        <v>214</v>
      </c>
      <c r="C43" s="88"/>
      <c r="D43" s="89"/>
      <c r="E43" s="89"/>
      <c r="F43" s="90"/>
    </row>
    <row r="44" spans="1:6" ht="170.25" customHeight="1" x14ac:dyDescent="0.2">
      <c r="A44" s="125"/>
      <c r="B44" s="126" t="s">
        <v>75</v>
      </c>
      <c r="C44" s="127" t="s">
        <v>40</v>
      </c>
      <c r="D44" s="128">
        <v>1</v>
      </c>
      <c r="E44" s="129"/>
      <c r="F44" s="130">
        <f>ROUND(D44*E44,2)</f>
        <v>0</v>
      </c>
    </row>
    <row r="45" spans="1:6" ht="108" customHeight="1" x14ac:dyDescent="0.2">
      <c r="A45" s="106" t="s">
        <v>213</v>
      </c>
      <c r="B45" s="114" t="s">
        <v>212</v>
      </c>
      <c r="C45" s="107" t="s">
        <v>40</v>
      </c>
      <c r="D45" s="116">
        <v>1</v>
      </c>
      <c r="E45" s="132"/>
      <c r="F45" s="130">
        <f>ROUND(D45*E45,2)</f>
        <v>0</v>
      </c>
    </row>
    <row r="46" spans="1:6" s="39" customFormat="1" ht="15" thickBot="1" x14ac:dyDescent="0.25">
      <c r="A46" s="35"/>
      <c r="B46" s="34" t="s">
        <v>39</v>
      </c>
      <c r="C46" s="33"/>
      <c r="D46" s="33"/>
      <c r="E46" s="33"/>
      <c r="F46" s="33">
        <f>SUM(F32:F45)</f>
        <v>0</v>
      </c>
    </row>
    <row r="47" spans="1:6" s="39" customFormat="1" ht="15" thickTop="1" x14ac:dyDescent="0.2">
      <c r="A47" s="38"/>
      <c r="B47" s="37"/>
    </row>
    <row r="48" spans="1:6" s="39" customFormat="1" x14ac:dyDescent="0.2">
      <c r="A48" s="38"/>
      <c r="B48" s="37"/>
      <c r="C48" s="37"/>
      <c r="D48" s="41"/>
      <c r="E48" s="40"/>
    </row>
    <row r="49" spans="1:7" s="39" customFormat="1" x14ac:dyDescent="0.2">
      <c r="A49" s="38" t="s">
        <v>4</v>
      </c>
      <c r="B49" s="37" t="s">
        <v>3</v>
      </c>
      <c r="C49" s="36"/>
      <c r="D49" s="36"/>
      <c r="E49" s="36"/>
      <c r="F49" s="36"/>
    </row>
    <row r="50" spans="1:7" x14ac:dyDescent="0.2">
      <c r="B50" s="114"/>
      <c r="C50" s="107"/>
      <c r="F50" s="108"/>
    </row>
    <row r="51" spans="1:7" ht="195.75" customHeight="1" x14ac:dyDescent="0.2">
      <c r="A51" s="117" t="s">
        <v>53</v>
      </c>
      <c r="B51" s="103" t="s">
        <v>203</v>
      </c>
      <c r="C51" s="118"/>
      <c r="D51" s="119"/>
      <c r="E51" s="119"/>
      <c r="F51" s="120"/>
    </row>
    <row r="52" spans="1:7" ht="15.75" x14ac:dyDescent="0.2">
      <c r="B52" s="114" t="s">
        <v>86</v>
      </c>
      <c r="C52" s="107" t="s">
        <v>35</v>
      </c>
      <c r="D52" s="116">
        <v>4.66</v>
      </c>
      <c r="E52" s="132"/>
      <c r="F52" s="108">
        <f>ROUND(D52*E52,2)</f>
        <v>0</v>
      </c>
    </row>
    <row r="53" spans="1:7" ht="15.75" x14ac:dyDescent="0.2">
      <c r="B53" s="114" t="s">
        <v>298</v>
      </c>
      <c r="C53" s="107" t="s">
        <v>35</v>
      </c>
      <c r="D53" s="116">
        <v>5.44</v>
      </c>
      <c r="E53" s="132"/>
      <c r="F53" s="108">
        <f>ROUND(D53*E53,2)</f>
        <v>0</v>
      </c>
    </row>
    <row r="54" spans="1:7" ht="15.75" x14ac:dyDescent="0.2">
      <c r="B54" s="114" t="s">
        <v>300</v>
      </c>
      <c r="C54" s="107" t="s">
        <v>35</v>
      </c>
      <c r="D54" s="116">
        <v>6.86</v>
      </c>
      <c r="E54" s="132"/>
      <c r="F54" s="108">
        <f>ROUND(D54*E54,2)</f>
        <v>0</v>
      </c>
    </row>
    <row r="55" spans="1:7" ht="15.75" x14ac:dyDescent="0.2">
      <c r="B55" s="114" t="s">
        <v>299</v>
      </c>
      <c r="C55" s="107" t="s">
        <v>35</v>
      </c>
      <c r="D55" s="116">
        <v>7.52</v>
      </c>
      <c r="E55" s="132"/>
      <c r="F55" s="108">
        <f>ROUND(D55*E55,2)</f>
        <v>0</v>
      </c>
    </row>
    <row r="56" spans="1:7" ht="15.75" x14ac:dyDescent="0.2">
      <c r="B56" s="114" t="s">
        <v>202</v>
      </c>
      <c r="C56" s="107" t="s">
        <v>35</v>
      </c>
      <c r="D56" s="116">
        <v>9.69</v>
      </c>
      <c r="E56" s="132"/>
      <c r="F56" s="108">
        <f>ROUND(D56*E56,2)</f>
        <v>0</v>
      </c>
    </row>
    <row r="57" spans="1:7" s="39" customFormat="1" ht="15" thickBot="1" x14ac:dyDescent="0.25">
      <c r="A57" s="35"/>
      <c r="B57" s="34" t="s">
        <v>34</v>
      </c>
      <c r="C57" s="33"/>
      <c r="D57" s="33"/>
      <c r="E57" s="33"/>
      <c r="F57" s="33">
        <f>SUM(F52:F56)</f>
        <v>0</v>
      </c>
    </row>
    <row r="58" spans="1:7" s="106" customFormat="1" ht="15" thickTop="1" x14ac:dyDescent="0.2">
      <c r="B58" s="115"/>
      <c r="C58" s="116"/>
      <c r="D58" s="116"/>
      <c r="E58" s="116"/>
      <c r="F58" s="116"/>
      <c r="G58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FDC0-E7BD-41FF-8BC9-DB0B48542316}">
  <dimension ref="A1:G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2.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1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6.2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7.7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1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2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16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197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220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265.5" customHeight="1" x14ac:dyDescent="0.2">
      <c r="A34" s="117" t="s">
        <v>46</v>
      </c>
      <c r="B34" s="103" t="s">
        <v>218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08" customHeight="1" x14ac:dyDescent="0.2">
      <c r="A36" s="109" t="s">
        <v>45</v>
      </c>
      <c r="B36" s="114" t="s">
        <v>81</v>
      </c>
      <c r="C36" s="110" t="s">
        <v>40</v>
      </c>
      <c r="D36" s="124">
        <v>1</v>
      </c>
      <c r="E36" s="131"/>
      <c r="F36" s="130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219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207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203</v>
      </c>
      <c r="C48" s="118"/>
      <c r="D48" s="119"/>
      <c r="E48" s="119"/>
      <c r="F48" s="120"/>
    </row>
    <row r="49" spans="1:7" ht="15.75" x14ac:dyDescent="0.2">
      <c r="B49" s="114" t="s">
        <v>298</v>
      </c>
      <c r="C49" s="107" t="s">
        <v>35</v>
      </c>
      <c r="D49" s="116">
        <v>5.44</v>
      </c>
      <c r="E49" s="132"/>
      <c r="F49" s="108">
        <f>ROUND(D49*E49,2)</f>
        <v>0</v>
      </c>
    </row>
    <row r="50" spans="1:7" ht="15.75" x14ac:dyDescent="0.2">
      <c r="B50" s="114" t="s">
        <v>300</v>
      </c>
      <c r="C50" s="107" t="s">
        <v>35</v>
      </c>
      <c r="D50" s="116">
        <v>6.86</v>
      </c>
      <c r="E50" s="132"/>
      <c r="F50" s="108">
        <f>ROUND(D50*E50,2)</f>
        <v>0</v>
      </c>
    </row>
    <row r="51" spans="1:7" ht="15.75" x14ac:dyDescent="0.2">
      <c r="B51" s="114" t="s">
        <v>299</v>
      </c>
      <c r="C51" s="107" t="s">
        <v>35</v>
      </c>
      <c r="D51" s="116">
        <v>7.52</v>
      </c>
      <c r="E51" s="132"/>
      <c r="F51" s="108">
        <f>ROUND(D51*E51,2)</f>
        <v>0</v>
      </c>
    </row>
    <row r="52" spans="1:7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7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7" s="106" customFormat="1" ht="15" thickTop="1" x14ac:dyDescent="0.2">
      <c r="B54" s="115"/>
      <c r="C54" s="116"/>
      <c r="D54" s="116"/>
      <c r="E54" s="116"/>
      <c r="F54" s="116"/>
      <c r="G54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00B2-F198-4F3D-A267-22D9B56BC482}">
  <dimension ref="A1:G45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1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38.7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6.2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96.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114"/>
      <c r="C28" s="107"/>
      <c r="F28" s="108"/>
    </row>
    <row r="29" spans="1:6" ht="117.75" customHeight="1" x14ac:dyDescent="0.2">
      <c r="A29" s="109"/>
      <c r="B29" s="42" t="s">
        <v>303</v>
      </c>
      <c r="C29" s="110"/>
      <c r="D29" s="124"/>
      <c r="E29" s="124"/>
      <c r="F29" s="111"/>
    </row>
    <row r="30" spans="1:6" ht="267" customHeight="1" x14ac:dyDescent="0.2">
      <c r="A30" s="117" t="s">
        <v>50</v>
      </c>
      <c r="B30" s="103" t="s">
        <v>196</v>
      </c>
      <c r="C30" s="118"/>
      <c r="D30" s="119"/>
      <c r="E30" s="119"/>
      <c r="F30" s="120"/>
    </row>
    <row r="31" spans="1:6" ht="168" customHeight="1" x14ac:dyDescent="0.2">
      <c r="A31" s="125"/>
      <c r="B31" s="126" t="s">
        <v>75</v>
      </c>
      <c r="C31" s="127" t="s">
        <v>40</v>
      </c>
      <c r="D31" s="128">
        <v>2</v>
      </c>
      <c r="E31" s="129"/>
      <c r="F31" s="130">
        <f>ROUND(D31*E31,2)</f>
        <v>0</v>
      </c>
    </row>
    <row r="32" spans="1:6" ht="197.25" customHeight="1" x14ac:dyDescent="0.2">
      <c r="A32" s="109" t="s">
        <v>49</v>
      </c>
      <c r="B32" s="104" t="s">
        <v>223</v>
      </c>
      <c r="C32" s="110" t="s">
        <v>40</v>
      </c>
      <c r="D32" s="124">
        <v>2</v>
      </c>
      <c r="E32" s="131"/>
      <c r="F32" s="130">
        <f>ROUND(D32*E32,2)</f>
        <v>0</v>
      </c>
    </row>
    <row r="33" spans="1:7" s="91" customFormat="1" ht="191.25" customHeight="1" x14ac:dyDescent="0.2">
      <c r="A33" s="86" t="s">
        <v>46</v>
      </c>
      <c r="B33" s="87" t="s">
        <v>222</v>
      </c>
      <c r="C33" s="88"/>
      <c r="D33" s="89"/>
      <c r="E33" s="89"/>
      <c r="F33" s="90"/>
    </row>
    <row r="34" spans="1:7" ht="170.25" customHeight="1" x14ac:dyDescent="0.2">
      <c r="A34" s="125"/>
      <c r="B34" s="126" t="s">
        <v>75</v>
      </c>
      <c r="C34" s="127" t="s">
        <v>40</v>
      </c>
      <c r="D34" s="128">
        <v>1</v>
      </c>
      <c r="E34" s="129"/>
      <c r="F34" s="130">
        <f>ROUND(D34*E34,2)</f>
        <v>0</v>
      </c>
    </row>
    <row r="35" spans="1:7" ht="195.75" customHeight="1" x14ac:dyDescent="0.2">
      <c r="A35" s="106" t="s">
        <v>45</v>
      </c>
      <c r="B35" s="104" t="s">
        <v>206</v>
      </c>
      <c r="C35" s="107" t="s">
        <v>40</v>
      </c>
      <c r="D35" s="116">
        <v>1</v>
      </c>
      <c r="E35" s="132"/>
      <c r="F35" s="130">
        <f>ROUND(D35*E35,2)</f>
        <v>0</v>
      </c>
    </row>
    <row r="36" spans="1:7" s="39" customFormat="1" ht="15" thickBot="1" x14ac:dyDescent="0.25">
      <c r="A36" s="35"/>
      <c r="B36" s="34" t="s">
        <v>39</v>
      </c>
      <c r="C36" s="33"/>
      <c r="D36" s="33"/>
      <c r="E36" s="33"/>
      <c r="F36" s="33">
        <f>SUM(F31:F35)</f>
        <v>0</v>
      </c>
    </row>
    <row r="37" spans="1:7" s="39" customFormat="1" ht="15" thickTop="1" x14ac:dyDescent="0.2">
      <c r="A37" s="38"/>
      <c r="B37" s="37"/>
    </row>
    <row r="38" spans="1:7" s="39" customFormat="1" x14ac:dyDescent="0.2">
      <c r="A38" s="38"/>
      <c r="B38" s="37"/>
      <c r="C38" s="37"/>
      <c r="D38" s="41"/>
      <c r="E38" s="40"/>
    </row>
    <row r="39" spans="1:7" s="39" customFormat="1" x14ac:dyDescent="0.2">
      <c r="A39" s="38" t="s">
        <v>4</v>
      </c>
      <c r="B39" s="37" t="s">
        <v>3</v>
      </c>
      <c r="C39" s="36"/>
      <c r="D39" s="36"/>
      <c r="E39" s="36"/>
      <c r="F39" s="36"/>
    </row>
    <row r="40" spans="1:7" x14ac:dyDescent="0.2">
      <c r="B40" s="114"/>
      <c r="C40" s="107"/>
      <c r="F40" s="108"/>
    </row>
    <row r="41" spans="1:7" ht="195.75" customHeight="1" x14ac:dyDescent="0.2">
      <c r="A41" s="117" t="s">
        <v>53</v>
      </c>
      <c r="B41" s="103" t="s">
        <v>203</v>
      </c>
      <c r="C41" s="118"/>
      <c r="D41" s="119"/>
      <c r="E41" s="119"/>
      <c r="F41" s="120"/>
    </row>
    <row r="42" spans="1:7" ht="15.75" x14ac:dyDescent="0.2">
      <c r="B42" s="114" t="s">
        <v>86</v>
      </c>
      <c r="C42" s="107" t="s">
        <v>35</v>
      </c>
      <c r="D42" s="116">
        <v>9.32</v>
      </c>
      <c r="E42" s="132"/>
      <c r="F42" s="108">
        <f>ROUND(D42*E42,2)</f>
        <v>0</v>
      </c>
    </row>
    <row r="43" spans="1:7" ht="15.75" x14ac:dyDescent="0.2">
      <c r="B43" s="114" t="s">
        <v>221</v>
      </c>
      <c r="C43" s="107" t="s">
        <v>35</v>
      </c>
      <c r="D43" s="116">
        <v>11.84</v>
      </c>
      <c r="E43" s="132"/>
      <c r="F43" s="108">
        <f>ROUND(D43*E43,2)</f>
        <v>0</v>
      </c>
    </row>
    <row r="44" spans="1:7" s="39" customFormat="1" ht="15" thickBot="1" x14ac:dyDescent="0.25">
      <c r="A44" s="35"/>
      <c r="B44" s="34" t="s">
        <v>34</v>
      </c>
      <c r="C44" s="33"/>
      <c r="D44" s="33"/>
      <c r="E44" s="33"/>
      <c r="F44" s="33">
        <f>SUM(F42:F43)</f>
        <v>0</v>
      </c>
    </row>
    <row r="45" spans="1:7" s="106" customFormat="1" ht="15" thickTop="1" x14ac:dyDescent="0.2">
      <c r="B45" s="115"/>
      <c r="C45" s="116"/>
      <c r="D45" s="116"/>
      <c r="E45" s="116"/>
      <c r="F45" s="116"/>
      <c r="G45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3087-662B-4511-811A-B9B8EE8AEBB9}">
  <dimension ref="A1:G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4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3.2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91.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7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1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2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23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197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220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264" customHeight="1" x14ac:dyDescent="0.2">
      <c r="A34" s="117" t="s">
        <v>46</v>
      </c>
      <c r="B34" s="103" t="s">
        <v>218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08" customHeight="1" x14ac:dyDescent="0.2">
      <c r="A36" s="109" t="s">
        <v>45</v>
      </c>
      <c r="B36" s="114" t="s">
        <v>81</v>
      </c>
      <c r="C36" s="110" t="s">
        <v>40</v>
      </c>
      <c r="D36" s="124">
        <v>1</v>
      </c>
      <c r="E36" s="131"/>
      <c r="F36" s="130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208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200.25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203</v>
      </c>
      <c r="C48" s="118"/>
      <c r="D48" s="119"/>
      <c r="E48" s="119"/>
      <c r="F48" s="120"/>
    </row>
    <row r="49" spans="1:7" ht="15.75" x14ac:dyDescent="0.2">
      <c r="B49" s="114" t="s">
        <v>298</v>
      </c>
      <c r="C49" s="107" t="s">
        <v>35</v>
      </c>
      <c r="D49" s="116">
        <v>5.44</v>
      </c>
      <c r="E49" s="132"/>
      <c r="F49" s="108">
        <f>ROUND(D49*E49,2)</f>
        <v>0</v>
      </c>
    </row>
    <row r="50" spans="1:7" ht="15.75" x14ac:dyDescent="0.2">
      <c r="B50" s="114" t="s">
        <v>300</v>
      </c>
      <c r="C50" s="107" t="s">
        <v>35</v>
      </c>
      <c r="D50" s="116">
        <v>6.86</v>
      </c>
      <c r="E50" s="132"/>
      <c r="F50" s="108">
        <f>ROUND(D50*E50,2)</f>
        <v>0</v>
      </c>
    </row>
    <row r="51" spans="1:7" ht="15.75" x14ac:dyDescent="0.2">
      <c r="B51" s="114" t="s">
        <v>299</v>
      </c>
      <c r="C51" s="107" t="s">
        <v>35</v>
      </c>
      <c r="D51" s="116">
        <v>7.52</v>
      </c>
      <c r="E51" s="132"/>
      <c r="F51" s="108">
        <f>ROUND(D51*E51,2)</f>
        <v>0</v>
      </c>
    </row>
    <row r="52" spans="1:7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7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7" s="106" customFormat="1" ht="15" thickTop="1" x14ac:dyDescent="0.2">
      <c r="B54" s="115"/>
      <c r="C54" s="116"/>
      <c r="D54" s="116"/>
      <c r="E54" s="116"/>
      <c r="F54" s="116"/>
      <c r="G54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9FF5-BE8C-42D6-A90E-86AE3EF8E6D6}">
  <dimension ref="A1:G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4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2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5.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4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1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2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16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197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04.25" customHeight="1" x14ac:dyDescent="0.2">
      <c r="A33" s="109" t="s">
        <v>49</v>
      </c>
      <c r="B33" s="114" t="s">
        <v>220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262.5" customHeight="1" x14ac:dyDescent="0.2">
      <c r="A34" s="117" t="s">
        <v>46</v>
      </c>
      <c r="B34" s="103" t="s">
        <v>218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08" customHeight="1" x14ac:dyDescent="0.2">
      <c r="A36" s="109" t="s">
        <v>45</v>
      </c>
      <c r="B36" s="114" t="s">
        <v>81</v>
      </c>
      <c r="C36" s="110" t="s">
        <v>40</v>
      </c>
      <c r="D36" s="124">
        <v>1</v>
      </c>
      <c r="E36" s="131"/>
      <c r="F36" s="130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224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208.5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203</v>
      </c>
      <c r="C48" s="118"/>
      <c r="D48" s="119"/>
      <c r="E48" s="119"/>
      <c r="F48" s="120"/>
    </row>
    <row r="49" spans="1:7" ht="15.75" x14ac:dyDescent="0.2">
      <c r="B49" s="114" t="s">
        <v>298</v>
      </c>
      <c r="C49" s="107" t="s">
        <v>35</v>
      </c>
      <c r="D49" s="116">
        <v>5.44</v>
      </c>
      <c r="E49" s="132"/>
      <c r="F49" s="108">
        <f>ROUND(D49*E49,2)</f>
        <v>0</v>
      </c>
    </row>
    <row r="50" spans="1:7" ht="15.75" x14ac:dyDescent="0.2">
      <c r="B50" s="114" t="s">
        <v>300</v>
      </c>
      <c r="C50" s="107" t="s">
        <v>35</v>
      </c>
      <c r="D50" s="116">
        <v>6.86</v>
      </c>
      <c r="E50" s="132"/>
      <c r="F50" s="108">
        <f>ROUND(D50*E50,2)</f>
        <v>0</v>
      </c>
    </row>
    <row r="51" spans="1:7" ht="15.75" x14ac:dyDescent="0.2">
      <c r="B51" s="114" t="s">
        <v>299</v>
      </c>
      <c r="C51" s="107" t="s">
        <v>35</v>
      </c>
      <c r="D51" s="116">
        <v>7.52</v>
      </c>
      <c r="E51" s="132"/>
      <c r="F51" s="108">
        <f>ROUND(D51*E51,2)</f>
        <v>0</v>
      </c>
    </row>
    <row r="52" spans="1:7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7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7" s="106" customFormat="1" ht="15" thickTop="1" x14ac:dyDescent="0.2">
      <c r="B54" s="115"/>
      <c r="C54" s="116"/>
      <c r="D54" s="116"/>
      <c r="E54" s="116"/>
      <c r="F54" s="116"/>
      <c r="G54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7772-E045-4194-AD60-44B0A8FD1536}">
  <dimension ref="A1:G45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6.2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1.7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4.7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1.7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114"/>
      <c r="C28" s="107"/>
      <c r="F28" s="108"/>
    </row>
    <row r="29" spans="1:6" ht="116.25" customHeight="1" x14ac:dyDescent="0.2">
      <c r="A29" s="109"/>
      <c r="B29" s="42" t="s">
        <v>303</v>
      </c>
      <c r="C29" s="110"/>
      <c r="D29" s="124"/>
      <c r="E29" s="124"/>
      <c r="F29" s="111"/>
    </row>
    <row r="30" spans="1:6" ht="267" customHeight="1" x14ac:dyDescent="0.2">
      <c r="A30" s="117" t="s">
        <v>50</v>
      </c>
      <c r="B30" s="103" t="s">
        <v>196</v>
      </c>
      <c r="C30" s="118"/>
      <c r="D30" s="119"/>
      <c r="E30" s="119"/>
      <c r="F30" s="120"/>
    </row>
    <row r="31" spans="1:6" ht="168" customHeight="1" x14ac:dyDescent="0.2">
      <c r="A31" s="125"/>
      <c r="B31" s="126" t="s">
        <v>75</v>
      </c>
      <c r="C31" s="127" t="s">
        <v>40</v>
      </c>
      <c r="D31" s="128">
        <v>2</v>
      </c>
      <c r="E31" s="129"/>
      <c r="F31" s="130">
        <f>ROUND(D31*E31,2)</f>
        <v>0</v>
      </c>
    </row>
    <row r="32" spans="1:6" ht="197.25" customHeight="1" x14ac:dyDescent="0.2">
      <c r="A32" s="109" t="s">
        <v>49</v>
      </c>
      <c r="B32" s="104" t="s">
        <v>223</v>
      </c>
      <c r="C32" s="110" t="s">
        <v>40</v>
      </c>
      <c r="D32" s="124">
        <v>2</v>
      </c>
      <c r="E32" s="131"/>
      <c r="F32" s="130">
        <f>ROUND(D32*E32,2)</f>
        <v>0</v>
      </c>
    </row>
    <row r="33" spans="1:7" s="91" customFormat="1" ht="207.75" customHeight="1" x14ac:dyDescent="0.2">
      <c r="A33" s="86" t="s">
        <v>46</v>
      </c>
      <c r="B33" s="87" t="s">
        <v>225</v>
      </c>
      <c r="C33" s="88"/>
      <c r="D33" s="89"/>
      <c r="E33" s="89"/>
      <c r="F33" s="90"/>
    </row>
    <row r="34" spans="1:7" ht="170.25" customHeight="1" x14ac:dyDescent="0.2">
      <c r="A34" s="125"/>
      <c r="B34" s="126" t="s">
        <v>75</v>
      </c>
      <c r="C34" s="127" t="s">
        <v>40</v>
      </c>
      <c r="D34" s="128">
        <v>1</v>
      </c>
      <c r="E34" s="129"/>
      <c r="F34" s="130">
        <f>ROUND(D34*E34,2)</f>
        <v>0</v>
      </c>
    </row>
    <row r="35" spans="1:7" ht="195.75" customHeight="1" x14ac:dyDescent="0.2">
      <c r="A35" s="106" t="s">
        <v>45</v>
      </c>
      <c r="B35" s="104" t="s">
        <v>206</v>
      </c>
      <c r="C35" s="107" t="s">
        <v>40</v>
      </c>
      <c r="D35" s="116">
        <v>1</v>
      </c>
      <c r="E35" s="132"/>
      <c r="F35" s="130">
        <f>ROUND(D35*E35,2)</f>
        <v>0</v>
      </c>
    </row>
    <row r="36" spans="1:7" s="39" customFormat="1" ht="15" thickBot="1" x14ac:dyDescent="0.25">
      <c r="A36" s="35"/>
      <c r="B36" s="34" t="s">
        <v>39</v>
      </c>
      <c r="C36" s="33"/>
      <c r="D36" s="33"/>
      <c r="E36" s="33"/>
      <c r="F36" s="33">
        <f>SUM(F31:F35)</f>
        <v>0</v>
      </c>
    </row>
    <row r="37" spans="1:7" s="39" customFormat="1" ht="15" thickTop="1" x14ac:dyDescent="0.2">
      <c r="A37" s="38"/>
      <c r="B37" s="37"/>
    </row>
    <row r="38" spans="1:7" s="39" customFormat="1" x14ac:dyDescent="0.2">
      <c r="A38" s="38"/>
      <c r="B38" s="37"/>
      <c r="C38" s="37"/>
      <c r="D38" s="41"/>
      <c r="E38" s="40"/>
    </row>
    <row r="39" spans="1:7" s="39" customFormat="1" x14ac:dyDescent="0.2">
      <c r="A39" s="38" t="s">
        <v>4</v>
      </c>
      <c r="B39" s="37" t="s">
        <v>3</v>
      </c>
      <c r="C39" s="36"/>
      <c r="D39" s="36"/>
      <c r="E39" s="36"/>
      <c r="F39" s="36"/>
    </row>
    <row r="40" spans="1:7" x14ac:dyDescent="0.2">
      <c r="B40" s="114"/>
      <c r="C40" s="107"/>
      <c r="F40" s="108"/>
    </row>
    <row r="41" spans="1:7" ht="195.75" customHeight="1" x14ac:dyDescent="0.2">
      <c r="A41" s="117" t="s">
        <v>53</v>
      </c>
      <c r="B41" s="103" t="s">
        <v>203</v>
      </c>
      <c r="C41" s="118"/>
      <c r="D41" s="119"/>
      <c r="E41" s="119"/>
      <c r="F41" s="120"/>
    </row>
    <row r="42" spans="1:7" ht="15.75" x14ac:dyDescent="0.2">
      <c r="B42" s="114" t="s">
        <v>86</v>
      </c>
      <c r="C42" s="107" t="s">
        <v>35</v>
      </c>
      <c r="D42" s="116">
        <v>9.32</v>
      </c>
      <c r="E42" s="132"/>
      <c r="F42" s="108">
        <f>ROUND(D42*E42,2)</f>
        <v>0</v>
      </c>
    </row>
    <row r="43" spans="1:7" ht="15.75" x14ac:dyDescent="0.2">
      <c r="B43" s="114" t="s">
        <v>221</v>
      </c>
      <c r="C43" s="107" t="s">
        <v>35</v>
      </c>
      <c r="D43" s="116">
        <v>11.84</v>
      </c>
      <c r="E43" s="132"/>
      <c r="F43" s="108">
        <f>ROUND(D43*E43,2)</f>
        <v>0</v>
      </c>
    </row>
    <row r="44" spans="1:7" s="39" customFormat="1" ht="15" thickBot="1" x14ac:dyDescent="0.25">
      <c r="A44" s="35"/>
      <c r="B44" s="34" t="s">
        <v>34</v>
      </c>
      <c r="C44" s="33"/>
      <c r="D44" s="33"/>
      <c r="E44" s="33"/>
      <c r="F44" s="33">
        <f>SUM(F42:F43)</f>
        <v>0</v>
      </c>
    </row>
    <row r="45" spans="1:7" s="106" customFormat="1" ht="15" thickTop="1" x14ac:dyDescent="0.2">
      <c r="B45" s="115"/>
      <c r="C45" s="116"/>
      <c r="D45" s="116"/>
      <c r="E45" s="116"/>
      <c r="F45" s="116"/>
      <c r="G45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25BA-0F24-49E3-947E-8B5982C696E8}">
  <dimension ref="A1:G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9.2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1.7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9.2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4.7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1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2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20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197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220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267.75" customHeight="1" x14ac:dyDescent="0.2">
      <c r="A34" s="117" t="s">
        <v>46</v>
      </c>
      <c r="B34" s="103" t="s">
        <v>218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08" customHeight="1" x14ac:dyDescent="0.2">
      <c r="A36" s="109" t="s">
        <v>45</v>
      </c>
      <c r="B36" s="114" t="s">
        <v>81</v>
      </c>
      <c r="C36" s="110" t="s">
        <v>40</v>
      </c>
      <c r="D36" s="124">
        <v>1</v>
      </c>
      <c r="E36" s="131"/>
      <c r="F36" s="130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226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206.25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203</v>
      </c>
      <c r="C48" s="118"/>
      <c r="D48" s="119"/>
      <c r="E48" s="119"/>
      <c r="F48" s="120"/>
    </row>
    <row r="49" spans="1:7" ht="15.75" x14ac:dyDescent="0.2">
      <c r="B49" s="114" t="s">
        <v>298</v>
      </c>
      <c r="C49" s="107" t="s">
        <v>35</v>
      </c>
      <c r="D49" s="116">
        <v>5.44</v>
      </c>
      <c r="E49" s="132"/>
      <c r="F49" s="108">
        <f>ROUND(D49*E49,2)</f>
        <v>0</v>
      </c>
    </row>
    <row r="50" spans="1:7" ht="15.75" x14ac:dyDescent="0.2">
      <c r="B50" s="114" t="s">
        <v>300</v>
      </c>
      <c r="C50" s="107" t="s">
        <v>35</v>
      </c>
      <c r="D50" s="116">
        <v>6.86</v>
      </c>
      <c r="E50" s="132"/>
      <c r="F50" s="108">
        <f>ROUND(D50*E50,2)</f>
        <v>0</v>
      </c>
    </row>
    <row r="51" spans="1:7" ht="15.75" x14ac:dyDescent="0.2">
      <c r="B51" s="114" t="s">
        <v>299</v>
      </c>
      <c r="C51" s="107" t="s">
        <v>35</v>
      </c>
      <c r="D51" s="116">
        <v>7.52</v>
      </c>
      <c r="E51" s="132"/>
      <c r="F51" s="108">
        <f>ROUND(D51*E51,2)</f>
        <v>0</v>
      </c>
    </row>
    <row r="52" spans="1:7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7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7" s="106" customFormat="1" ht="15" thickTop="1" x14ac:dyDescent="0.2">
      <c r="B54" s="115"/>
      <c r="C54" s="116"/>
      <c r="D54" s="116"/>
      <c r="E54" s="116"/>
      <c r="F54" s="116"/>
      <c r="G54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90BF9-8067-40BA-9A4E-1A57CCDCE48F}">
  <dimension ref="A1:G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198.7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2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6.2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4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1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2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16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197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220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264.75" customHeight="1" x14ac:dyDescent="0.2">
      <c r="A34" s="117" t="s">
        <v>46</v>
      </c>
      <c r="B34" s="103" t="s">
        <v>218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08" customHeight="1" x14ac:dyDescent="0.2">
      <c r="A36" s="109" t="s">
        <v>45</v>
      </c>
      <c r="B36" s="114" t="s">
        <v>81</v>
      </c>
      <c r="C36" s="110" t="s">
        <v>40</v>
      </c>
      <c r="D36" s="124">
        <v>1</v>
      </c>
      <c r="E36" s="131"/>
      <c r="F36" s="130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227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206.25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203</v>
      </c>
      <c r="C48" s="118"/>
      <c r="D48" s="119"/>
      <c r="E48" s="119"/>
      <c r="F48" s="120"/>
    </row>
    <row r="49" spans="1:7" ht="15.75" x14ac:dyDescent="0.2">
      <c r="B49" s="114" t="s">
        <v>298</v>
      </c>
      <c r="C49" s="107" t="s">
        <v>35</v>
      </c>
      <c r="D49" s="116">
        <v>5.44</v>
      </c>
      <c r="E49" s="132"/>
      <c r="F49" s="108">
        <f>ROUND(D49*E49,2)</f>
        <v>0</v>
      </c>
    </row>
    <row r="50" spans="1:7" ht="15.75" x14ac:dyDescent="0.2">
      <c r="B50" s="114" t="s">
        <v>300</v>
      </c>
      <c r="C50" s="107" t="s">
        <v>35</v>
      </c>
      <c r="D50" s="116">
        <v>6.86</v>
      </c>
      <c r="E50" s="132"/>
      <c r="F50" s="108">
        <f>ROUND(D50*E50,2)</f>
        <v>0</v>
      </c>
    </row>
    <row r="51" spans="1:7" ht="15.75" x14ac:dyDescent="0.2">
      <c r="B51" s="114" t="s">
        <v>299</v>
      </c>
      <c r="C51" s="107" t="s">
        <v>35</v>
      </c>
      <c r="D51" s="116">
        <v>7.52</v>
      </c>
      <c r="E51" s="132"/>
      <c r="F51" s="108">
        <f>ROUND(D51*E51,2)</f>
        <v>0</v>
      </c>
    </row>
    <row r="52" spans="1:7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7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7" s="106" customFormat="1" ht="15" thickTop="1" x14ac:dyDescent="0.2">
      <c r="B54" s="115"/>
      <c r="C54" s="116"/>
      <c r="D54" s="116"/>
      <c r="E54" s="116"/>
      <c r="F54" s="116"/>
      <c r="G54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C9CCD-AC8A-4DDF-A757-40A8379E9FD4}">
  <dimension ref="A1:G45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3.2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1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91.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8.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114"/>
      <c r="C28" s="107"/>
      <c r="F28" s="108"/>
    </row>
    <row r="29" spans="1:6" ht="116.25" customHeight="1" x14ac:dyDescent="0.2">
      <c r="A29" s="109"/>
      <c r="B29" s="42" t="s">
        <v>303</v>
      </c>
      <c r="C29" s="110"/>
      <c r="D29" s="124"/>
      <c r="E29" s="124"/>
      <c r="F29" s="111"/>
    </row>
    <row r="30" spans="1:6" ht="257.25" customHeight="1" x14ac:dyDescent="0.2">
      <c r="A30" s="117" t="s">
        <v>50</v>
      </c>
      <c r="B30" s="103" t="s">
        <v>196</v>
      </c>
      <c r="C30" s="118"/>
      <c r="D30" s="119"/>
      <c r="E30" s="119"/>
      <c r="F30" s="120"/>
    </row>
    <row r="31" spans="1:6" ht="168" customHeight="1" x14ac:dyDescent="0.2">
      <c r="A31" s="125"/>
      <c r="B31" s="126" t="s">
        <v>75</v>
      </c>
      <c r="C31" s="127" t="s">
        <v>40</v>
      </c>
      <c r="D31" s="128">
        <v>2</v>
      </c>
      <c r="E31" s="129"/>
      <c r="F31" s="130">
        <f>ROUND(D31*E31,2)</f>
        <v>0</v>
      </c>
    </row>
    <row r="32" spans="1:6" ht="197.25" customHeight="1" x14ac:dyDescent="0.2">
      <c r="A32" s="109" t="s">
        <v>49</v>
      </c>
      <c r="B32" s="104" t="s">
        <v>228</v>
      </c>
      <c r="C32" s="110" t="s">
        <v>40</v>
      </c>
      <c r="D32" s="124">
        <v>2</v>
      </c>
      <c r="E32" s="131"/>
      <c r="F32" s="130">
        <f>ROUND(D32*E32,2)</f>
        <v>0</v>
      </c>
    </row>
    <row r="33" spans="1:7" s="91" customFormat="1" ht="208.5" customHeight="1" x14ac:dyDescent="0.2">
      <c r="A33" s="86" t="s">
        <v>46</v>
      </c>
      <c r="B33" s="87" t="s">
        <v>222</v>
      </c>
      <c r="C33" s="88"/>
      <c r="D33" s="89"/>
      <c r="E33" s="89"/>
      <c r="F33" s="90"/>
    </row>
    <row r="34" spans="1:7" ht="170.25" customHeight="1" x14ac:dyDescent="0.2">
      <c r="A34" s="125"/>
      <c r="B34" s="126" t="s">
        <v>75</v>
      </c>
      <c r="C34" s="127" t="s">
        <v>40</v>
      </c>
      <c r="D34" s="128">
        <v>1</v>
      </c>
      <c r="E34" s="129"/>
      <c r="F34" s="130">
        <f>ROUND(D34*E34,2)</f>
        <v>0</v>
      </c>
    </row>
    <row r="35" spans="1:7" ht="195.75" customHeight="1" x14ac:dyDescent="0.2">
      <c r="A35" s="106" t="s">
        <v>45</v>
      </c>
      <c r="B35" s="104" t="s">
        <v>206</v>
      </c>
      <c r="C35" s="107" t="s">
        <v>40</v>
      </c>
      <c r="D35" s="116">
        <v>1</v>
      </c>
      <c r="E35" s="132"/>
      <c r="F35" s="130">
        <f>ROUND(D35*E35,2)</f>
        <v>0</v>
      </c>
    </row>
    <row r="36" spans="1:7" s="39" customFormat="1" ht="15" thickBot="1" x14ac:dyDescent="0.25">
      <c r="A36" s="35"/>
      <c r="B36" s="34" t="s">
        <v>39</v>
      </c>
      <c r="C36" s="33"/>
      <c r="D36" s="33"/>
      <c r="E36" s="33"/>
      <c r="F36" s="33">
        <f>SUM(F31:F35)</f>
        <v>0</v>
      </c>
    </row>
    <row r="37" spans="1:7" s="39" customFormat="1" ht="15" thickTop="1" x14ac:dyDescent="0.2">
      <c r="A37" s="38"/>
      <c r="B37" s="37"/>
    </row>
    <row r="38" spans="1:7" s="39" customFormat="1" x14ac:dyDescent="0.2">
      <c r="A38" s="38"/>
      <c r="B38" s="37"/>
      <c r="C38" s="37"/>
      <c r="D38" s="41"/>
      <c r="E38" s="40"/>
    </row>
    <row r="39" spans="1:7" s="39" customFormat="1" x14ac:dyDescent="0.2">
      <c r="A39" s="38" t="s">
        <v>4</v>
      </c>
      <c r="B39" s="37" t="s">
        <v>3</v>
      </c>
      <c r="C39" s="36"/>
      <c r="D39" s="36"/>
      <c r="E39" s="36"/>
      <c r="F39" s="36"/>
    </row>
    <row r="40" spans="1:7" x14ac:dyDescent="0.2">
      <c r="B40" s="114"/>
      <c r="C40" s="107"/>
      <c r="F40" s="108"/>
    </row>
    <row r="41" spans="1:7" ht="195.75" customHeight="1" x14ac:dyDescent="0.2">
      <c r="A41" s="117" t="s">
        <v>53</v>
      </c>
      <c r="B41" s="103" t="s">
        <v>203</v>
      </c>
      <c r="C41" s="118"/>
      <c r="D41" s="119"/>
      <c r="E41" s="119"/>
      <c r="F41" s="120"/>
    </row>
    <row r="42" spans="1:7" ht="15.75" x14ac:dyDescent="0.2">
      <c r="B42" s="114" t="s">
        <v>86</v>
      </c>
      <c r="C42" s="107" t="s">
        <v>35</v>
      </c>
      <c r="D42" s="116">
        <v>9.32</v>
      </c>
      <c r="E42" s="132"/>
      <c r="F42" s="108">
        <f>ROUND(D42*E42,2)</f>
        <v>0</v>
      </c>
    </row>
    <row r="43" spans="1:7" ht="15.75" x14ac:dyDescent="0.2">
      <c r="B43" s="114" t="s">
        <v>221</v>
      </c>
      <c r="C43" s="107" t="s">
        <v>35</v>
      </c>
      <c r="D43" s="116">
        <v>11.84</v>
      </c>
      <c r="E43" s="132"/>
      <c r="F43" s="108">
        <f>ROUND(D43*E43,2)</f>
        <v>0</v>
      </c>
    </row>
    <row r="44" spans="1:7" s="39" customFormat="1" ht="15" thickBot="1" x14ac:dyDescent="0.25">
      <c r="A44" s="35"/>
      <c r="B44" s="34" t="s">
        <v>34</v>
      </c>
      <c r="C44" s="33"/>
      <c r="D44" s="33"/>
      <c r="E44" s="33"/>
      <c r="F44" s="33">
        <f>SUM(F42:F43)</f>
        <v>0</v>
      </c>
    </row>
    <row r="45" spans="1:7" s="106" customFormat="1" ht="15" thickTop="1" x14ac:dyDescent="0.2">
      <c r="B45" s="115"/>
      <c r="C45" s="116"/>
      <c r="D45" s="116"/>
      <c r="E45" s="116"/>
      <c r="F45" s="116"/>
      <c r="G45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096D-E3BD-45F7-AF6D-02E82E70F1A7}">
  <sheetPr>
    <pageSetUpPr fitToPage="1"/>
  </sheetPr>
  <dimension ref="A1:G62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1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165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2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x14ac:dyDescent="0.2">
      <c r="C25" s="58"/>
      <c r="G25" s="59"/>
    </row>
    <row r="26" spans="1:7" s="39" customFormat="1" x14ac:dyDescent="0.2">
      <c r="A26" s="38" t="s">
        <v>11</v>
      </c>
      <c r="B26" s="37" t="s">
        <v>10</v>
      </c>
      <c r="C26" s="37"/>
      <c r="D26" s="36"/>
      <c r="E26" s="36"/>
      <c r="F26" s="36"/>
      <c r="G26" s="36"/>
    </row>
    <row r="27" spans="1:7" x14ac:dyDescent="0.2">
      <c r="A27" s="76"/>
      <c r="B27" s="77"/>
      <c r="C27" s="78"/>
      <c r="D27" s="79"/>
      <c r="E27" s="79"/>
      <c r="F27" s="79"/>
    </row>
    <row r="28" spans="1:7" s="94" customFormat="1" ht="144.75" customHeight="1" x14ac:dyDescent="0.2">
      <c r="A28" s="96" t="s">
        <v>38</v>
      </c>
      <c r="B28" s="97" t="s">
        <v>52</v>
      </c>
      <c r="C28" s="98"/>
      <c r="D28" s="99"/>
      <c r="E28" s="92"/>
      <c r="F28" s="100"/>
    </row>
    <row r="29" spans="1:7" s="94" customFormat="1" ht="15.75" x14ac:dyDescent="0.2">
      <c r="A29" s="96"/>
      <c r="B29" s="101" t="s">
        <v>301</v>
      </c>
      <c r="C29" s="98" t="s">
        <v>35</v>
      </c>
      <c r="D29" s="93">
        <v>4.09</v>
      </c>
      <c r="E29" s="80"/>
      <c r="F29" s="94">
        <f>ROUND(D29*E29,2)</f>
        <v>0</v>
      </c>
    </row>
    <row r="30" spans="1:7" s="94" customFormat="1" ht="15.75" x14ac:dyDescent="0.2">
      <c r="A30" s="95"/>
      <c r="B30" s="101" t="s">
        <v>79</v>
      </c>
      <c r="C30" s="98" t="s">
        <v>35</v>
      </c>
      <c r="D30" s="93">
        <v>5.76</v>
      </c>
      <c r="E30" s="80"/>
      <c r="F30" s="94">
        <f>ROUND(D30*E30,2)</f>
        <v>0</v>
      </c>
    </row>
    <row r="31" spans="1:7" s="39" customFormat="1" ht="15" thickBot="1" x14ac:dyDescent="0.25">
      <c r="A31" s="35"/>
      <c r="B31" s="34" t="s">
        <v>51</v>
      </c>
      <c r="C31" s="33"/>
      <c r="D31" s="33"/>
      <c r="E31" s="33"/>
      <c r="F31" s="33">
        <f>SUM(F28:F30)</f>
        <v>0</v>
      </c>
    </row>
    <row r="32" spans="1:7" ht="15" thickTop="1" x14ac:dyDescent="0.2">
      <c r="C32" s="58"/>
    </row>
    <row r="34" spans="1:6" s="56" customFormat="1" ht="15" x14ac:dyDescent="0.2">
      <c r="A34" s="45" t="s">
        <v>8</v>
      </c>
      <c r="B34" s="44" t="s">
        <v>7</v>
      </c>
      <c r="C34" s="43"/>
      <c r="D34" s="43"/>
      <c r="E34" s="43"/>
      <c r="F34" s="43"/>
    </row>
    <row r="36" spans="1:6" s="39" customFormat="1" x14ac:dyDescent="0.2">
      <c r="A36" s="38" t="s">
        <v>6</v>
      </c>
      <c r="B36" s="37" t="s">
        <v>5</v>
      </c>
      <c r="C36" s="36"/>
      <c r="D36" s="36"/>
      <c r="E36" s="36"/>
      <c r="F36" s="36"/>
    </row>
    <row r="37" spans="1:6" x14ac:dyDescent="0.2">
      <c r="B37" s="68"/>
      <c r="C37" s="61"/>
      <c r="F37" s="60"/>
    </row>
    <row r="38" spans="1:6" ht="116.25" customHeight="1" x14ac:dyDescent="0.2">
      <c r="A38" s="62"/>
      <c r="B38" s="42" t="s">
        <v>302</v>
      </c>
      <c r="C38" s="64"/>
      <c r="D38" s="81"/>
      <c r="E38" s="81"/>
      <c r="F38" s="65"/>
    </row>
    <row r="39" spans="1:6" ht="247.5" customHeight="1" x14ac:dyDescent="0.2">
      <c r="A39" s="69" t="s">
        <v>50</v>
      </c>
      <c r="B39" s="82" t="s">
        <v>191</v>
      </c>
      <c r="C39" s="71"/>
      <c r="D39" s="72"/>
      <c r="E39" s="72"/>
      <c r="F39" s="73"/>
    </row>
    <row r="40" spans="1:6" ht="234" customHeight="1" x14ac:dyDescent="0.2">
      <c r="A40" s="76"/>
      <c r="B40" s="77" t="s">
        <v>161</v>
      </c>
      <c r="C40" s="78" t="s">
        <v>40</v>
      </c>
      <c r="D40" s="83">
        <v>1</v>
      </c>
      <c r="E40" s="84"/>
      <c r="F40" s="79">
        <f>ROUND(D40*E40,2)</f>
        <v>0</v>
      </c>
    </row>
    <row r="41" spans="1:6" ht="108" customHeight="1" x14ac:dyDescent="0.2">
      <c r="A41" s="57" t="s">
        <v>49</v>
      </c>
      <c r="B41" s="68" t="s">
        <v>47</v>
      </c>
      <c r="C41" s="61" t="s">
        <v>40</v>
      </c>
      <c r="D41" s="59">
        <v>1</v>
      </c>
      <c r="E41" s="80"/>
      <c r="F41" s="79">
        <f>ROUND(D41*E41,2)</f>
        <v>0</v>
      </c>
    </row>
    <row r="42" spans="1:6" ht="266.25" customHeight="1" x14ac:dyDescent="0.2">
      <c r="A42" s="69" t="s">
        <v>46</v>
      </c>
      <c r="B42" s="82" t="s">
        <v>157</v>
      </c>
      <c r="C42" s="71"/>
      <c r="D42" s="72"/>
      <c r="E42" s="72"/>
      <c r="F42" s="73"/>
    </row>
    <row r="43" spans="1:6" ht="168" customHeight="1" x14ac:dyDescent="0.2">
      <c r="A43" s="76"/>
      <c r="B43" s="77" t="s">
        <v>75</v>
      </c>
      <c r="C43" s="78" t="s">
        <v>40</v>
      </c>
      <c r="D43" s="83">
        <v>1</v>
      </c>
      <c r="E43" s="84"/>
      <c r="F43" s="79">
        <f>ROUND(D43*E43,2)</f>
        <v>0</v>
      </c>
    </row>
    <row r="44" spans="1:6" ht="108" customHeight="1" x14ac:dyDescent="0.2">
      <c r="A44" s="57" t="s">
        <v>45</v>
      </c>
      <c r="B44" s="68" t="s">
        <v>93</v>
      </c>
      <c r="C44" s="61" t="s">
        <v>40</v>
      </c>
      <c r="D44" s="59">
        <v>1</v>
      </c>
      <c r="E44" s="80"/>
      <c r="F44" s="79">
        <f>ROUND(D44*E44,2)</f>
        <v>0</v>
      </c>
    </row>
    <row r="45" spans="1:6" ht="251.25" customHeight="1" x14ac:dyDescent="0.2">
      <c r="A45" s="69" t="s">
        <v>43</v>
      </c>
      <c r="B45" s="82" t="s">
        <v>162</v>
      </c>
      <c r="C45" s="71"/>
      <c r="D45" s="72"/>
      <c r="E45" s="72"/>
      <c r="F45" s="73"/>
    </row>
    <row r="46" spans="1:6" ht="169.5" customHeight="1" x14ac:dyDescent="0.2">
      <c r="A46" s="76"/>
      <c r="B46" s="77" t="s">
        <v>75</v>
      </c>
      <c r="C46" s="78" t="s">
        <v>40</v>
      </c>
      <c r="D46" s="83">
        <v>1</v>
      </c>
      <c r="E46" s="84"/>
      <c r="F46" s="79">
        <f>ROUND(D46*E46,2)</f>
        <v>0</v>
      </c>
    </row>
    <row r="47" spans="1:6" ht="106.5" customHeight="1" x14ac:dyDescent="0.2">
      <c r="A47" s="62" t="s">
        <v>42</v>
      </c>
      <c r="B47" s="68" t="s">
        <v>41</v>
      </c>
      <c r="C47" s="64" t="s">
        <v>40</v>
      </c>
      <c r="D47" s="81">
        <v>1</v>
      </c>
      <c r="E47" s="85"/>
      <c r="F47" s="65">
        <f>ROUND(D47*E47,2)</f>
        <v>0</v>
      </c>
    </row>
    <row r="48" spans="1:6" s="91" customFormat="1" ht="198.75" customHeight="1" x14ac:dyDescent="0.2">
      <c r="A48" s="86" t="s">
        <v>71</v>
      </c>
      <c r="B48" s="87" t="s">
        <v>164</v>
      </c>
      <c r="C48" s="88"/>
      <c r="D48" s="89"/>
      <c r="E48" s="89"/>
      <c r="F48" s="90"/>
    </row>
    <row r="49" spans="1:6" ht="236.25" customHeight="1" x14ac:dyDescent="0.2">
      <c r="A49" s="76"/>
      <c r="B49" s="77" t="s">
        <v>161</v>
      </c>
      <c r="C49" s="78" t="s">
        <v>40</v>
      </c>
      <c r="D49" s="83">
        <v>1</v>
      </c>
      <c r="E49" s="84"/>
      <c r="F49" s="79">
        <f>ROUND(D49*E49,2)</f>
        <v>0</v>
      </c>
    </row>
    <row r="50" spans="1:6" ht="108" customHeight="1" x14ac:dyDescent="0.2">
      <c r="A50" s="57" t="s">
        <v>72</v>
      </c>
      <c r="B50" s="68" t="s">
        <v>80</v>
      </c>
      <c r="C50" s="61" t="s">
        <v>40</v>
      </c>
      <c r="D50" s="59">
        <v>1</v>
      </c>
      <c r="E50" s="80"/>
      <c r="F50" s="79">
        <f>ROUND(D50*E50,2)</f>
        <v>0</v>
      </c>
    </row>
    <row r="51" spans="1:6" s="39" customFormat="1" ht="15" thickBot="1" x14ac:dyDescent="0.25">
      <c r="A51" s="35"/>
      <c r="B51" s="34" t="s">
        <v>39</v>
      </c>
      <c r="C51" s="33"/>
      <c r="D51" s="33"/>
      <c r="E51" s="33"/>
      <c r="F51" s="33">
        <f>SUM(F40:F50)</f>
        <v>0</v>
      </c>
    </row>
    <row r="52" spans="1:6" s="39" customFormat="1" ht="15" thickTop="1" x14ac:dyDescent="0.2">
      <c r="A52" s="38"/>
      <c r="B52" s="37"/>
    </row>
    <row r="53" spans="1:6" s="39" customFormat="1" x14ac:dyDescent="0.2">
      <c r="A53" s="38"/>
      <c r="B53" s="37"/>
      <c r="C53" s="37"/>
      <c r="D53" s="41"/>
      <c r="E53" s="40"/>
    </row>
    <row r="54" spans="1:6" s="39" customFormat="1" x14ac:dyDescent="0.2">
      <c r="A54" s="38" t="s">
        <v>4</v>
      </c>
      <c r="B54" s="37" t="s">
        <v>3</v>
      </c>
      <c r="C54" s="36"/>
      <c r="D54" s="36"/>
      <c r="E54" s="36"/>
      <c r="F54" s="36"/>
    </row>
    <row r="55" spans="1:6" x14ac:dyDescent="0.2">
      <c r="B55" s="68"/>
      <c r="C55" s="61"/>
      <c r="F55" s="60"/>
    </row>
    <row r="56" spans="1:6" ht="195.75" customHeight="1" x14ac:dyDescent="0.2">
      <c r="A56" s="69" t="s">
        <v>53</v>
      </c>
      <c r="B56" s="82" t="s">
        <v>76</v>
      </c>
      <c r="C56" s="71"/>
      <c r="D56" s="72"/>
      <c r="E56" s="72"/>
      <c r="F56" s="73"/>
    </row>
    <row r="57" spans="1:6" ht="15.75" x14ac:dyDescent="0.2">
      <c r="B57" s="68" t="s">
        <v>36</v>
      </c>
      <c r="C57" s="61" t="s">
        <v>35</v>
      </c>
      <c r="D57" s="59">
        <v>5.44</v>
      </c>
      <c r="E57" s="80"/>
      <c r="F57" s="60">
        <f>ROUND(D57*E57,2)</f>
        <v>0</v>
      </c>
    </row>
    <row r="58" spans="1:6" ht="15.75" x14ac:dyDescent="0.2">
      <c r="B58" s="68" t="s">
        <v>74</v>
      </c>
      <c r="C58" s="61" t="s">
        <v>35</v>
      </c>
      <c r="D58" s="59">
        <v>7.04</v>
      </c>
      <c r="E58" s="80"/>
      <c r="F58" s="60">
        <f>ROUND(D58*E58,2)</f>
        <v>0</v>
      </c>
    </row>
    <row r="59" spans="1:6" ht="15.75" x14ac:dyDescent="0.2">
      <c r="B59" s="68" t="s">
        <v>86</v>
      </c>
      <c r="C59" s="61" t="s">
        <v>35</v>
      </c>
      <c r="D59" s="59">
        <v>5.0599999999999996</v>
      </c>
      <c r="E59" s="80"/>
      <c r="F59" s="60">
        <f>ROUND(D59*E59,2)</f>
        <v>0</v>
      </c>
    </row>
    <row r="60" spans="1:6" ht="15.75" x14ac:dyDescent="0.2">
      <c r="B60" s="68" t="s">
        <v>79</v>
      </c>
      <c r="C60" s="61" t="s">
        <v>35</v>
      </c>
      <c r="D60" s="59">
        <v>7.59</v>
      </c>
      <c r="E60" s="80"/>
      <c r="F60" s="60">
        <f>ROUND(D60*E60,2)</f>
        <v>0</v>
      </c>
    </row>
    <row r="61" spans="1:6" s="39" customFormat="1" ht="15" thickBot="1" x14ac:dyDescent="0.25">
      <c r="A61" s="35"/>
      <c r="B61" s="34" t="s">
        <v>34</v>
      </c>
      <c r="C61" s="33"/>
      <c r="D61" s="33"/>
      <c r="E61" s="33"/>
      <c r="F61" s="33">
        <f>SUM(F57:F60)</f>
        <v>0</v>
      </c>
    </row>
    <row r="62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6" orientation="portrait" r:id="rId1"/>
  <headerFooter alignWithMargins="0">
    <oddFooter>&amp;L&amp;8&amp;A&amp;R&amp;8&amp;P / &amp;N</oddFooter>
  </headerFooter>
  <rowBreaks count="1" manualBreakCount="1">
    <brk id="34" max="5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E8F25-7453-470D-94B2-93B7E1EA53EE}">
  <dimension ref="A1:G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6.2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6.2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9.2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6.2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1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2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16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197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220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268.5" customHeight="1" x14ac:dyDescent="0.2">
      <c r="A34" s="117" t="s">
        <v>46</v>
      </c>
      <c r="B34" s="103" t="s">
        <v>218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08" customHeight="1" x14ac:dyDescent="0.2">
      <c r="A36" s="109" t="s">
        <v>45</v>
      </c>
      <c r="B36" s="114" t="s">
        <v>81</v>
      </c>
      <c r="C36" s="110" t="s">
        <v>40</v>
      </c>
      <c r="D36" s="124">
        <v>1</v>
      </c>
      <c r="E36" s="131"/>
      <c r="F36" s="130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230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190.5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229</v>
      </c>
      <c r="C48" s="118"/>
      <c r="D48" s="119"/>
      <c r="E48" s="119"/>
      <c r="F48" s="120"/>
    </row>
    <row r="49" spans="1:7" ht="15.75" x14ac:dyDescent="0.2">
      <c r="B49" s="114" t="s">
        <v>298</v>
      </c>
      <c r="C49" s="107" t="s">
        <v>35</v>
      </c>
      <c r="D49" s="116">
        <v>5.44</v>
      </c>
      <c r="E49" s="132"/>
      <c r="F49" s="108">
        <f>ROUND(D49*E49,2)</f>
        <v>0</v>
      </c>
    </row>
    <row r="50" spans="1:7" ht="15.75" x14ac:dyDescent="0.2">
      <c r="B50" s="114" t="s">
        <v>300</v>
      </c>
      <c r="C50" s="107" t="s">
        <v>35</v>
      </c>
      <c r="D50" s="116">
        <v>6.86</v>
      </c>
      <c r="E50" s="132"/>
      <c r="F50" s="108">
        <f>ROUND(D50*E50,2)</f>
        <v>0</v>
      </c>
    </row>
    <row r="51" spans="1:7" ht="15.75" x14ac:dyDescent="0.2">
      <c r="B51" s="114" t="s">
        <v>299</v>
      </c>
      <c r="C51" s="107" t="s">
        <v>35</v>
      </c>
      <c r="D51" s="116">
        <v>7.52</v>
      </c>
      <c r="E51" s="132"/>
      <c r="F51" s="108">
        <f>ROUND(D51*E51,2)</f>
        <v>0</v>
      </c>
    </row>
    <row r="52" spans="1:7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7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7" s="106" customFormat="1" ht="15" thickTop="1" x14ac:dyDescent="0.2">
      <c r="B54" s="115"/>
      <c r="C54" s="116"/>
      <c r="D54" s="116"/>
      <c r="E54" s="116"/>
      <c r="F54" s="116"/>
      <c r="G54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4D89-CA46-4989-85EC-07171D521EDB}">
  <dimension ref="A1:G51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4.7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1.7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97.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5.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16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197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2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220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192" customHeight="1" x14ac:dyDescent="0.2">
      <c r="A34" s="109" t="s">
        <v>232</v>
      </c>
      <c r="B34" s="104" t="s">
        <v>231</v>
      </c>
      <c r="C34" s="110" t="s">
        <v>40</v>
      </c>
      <c r="D34" s="124">
        <v>1</v>
      </c>
      <c r="E34" s="131"/>
      <c r="F34" s="111">
        <f>ROUND(D34*E34,2)</f>
        <v>0</v>
      </c>
    </row>
    <row r="35" spans="1:6" ht="265.5" customHeight="1" x14ac:dyDescent="0.2">
      <c r="A35" s="117" t="s">
        <v>46</v>
      </c>
      <c r="B35" s="103" t="s">
        <v>218</v>
      </c>
      <c r="C35" s="118"/>
      <c r="D35" s="119"/>
      <c r="E35" s="119"/>
      <c r="F35" s="120"/>
    </row>
    <row r="36" spans="1:6" ht="168" customHeight="1" x14ac:dyDescent="0.2">
      <c r="A36" s="125"/>
      <c r="B36" s="126" t="s">
        <v>75</v>
      </c>
      <c r="C36" s="127" t="s">
        <v>40</v>
      </c>
      <c r="D36" s="128">
        <v>1</v>
      </c>
      <c r="E36" s="129"/>
      <c r="F36" s="130">
        <f>ROUND(D36*E36,2)</f>
        <v>0</v>
      </c>
    </row>
    <row r="37" spans="1:6" ht="108" customHeight="1" x14ac:dyDescent="0.2">
      <c r="A37" s="109" t="s">
        <v>45</v>
      </c>
      <c r="B37" s="114" t="s">
        <v>81</v>
      </c>
      <c r="C37" s="110" t="s">
        <v>40</v>
      </c>
      <c r="D37" s="124">
        <v>1</v>
      </c>
      <c r="E37" s="131"/>
      <c r="F37" s="130">
        <f>ROUND(D37*E37,2)</f>
        <v>0</v>
      </c>
    </row>
    <row r="38" spans="1:6" s="91" customFormat="1" ht="204.75" customHeight="1" x14ac:dyDescent="0.2">
      <c r="A38" s="86" t="s">
        <v>43</v>
      </c>
      <c r="B38" s="87" t="s">
        <v>205</v>
      </c>
      <c r="C38" s="88"/>
      <c r="D38" s="89"/>
      <c r="E38" s="89"/>
      <c r="F38" s="90"/>
    </row>
    <row r="39" spans="1:6" ht="170.25" customHeight="1" x14ac:dyDescent="0.2">
      <c r="A39" s="125"/>
      <c r="B39" s="126" t="s">
        <v>75</v>
      </c>
      <c r="C39" s="127" t="s">
        <v>40</v>
      </c>
      <c r="D39" s="128">
        <v>1</v>
      </c>
      <c r="E39" s="129"/>
      <c r="F39" s="130">
        <f>ROUND(D39*E39,2)</f>
        <v>0</v>
      </c>
    </row>
    <row r="40" spans="1:6" ht="108" customHeight="1" x14ac:dyDescent="0.2">
      <c r="A40" s="106" t="s">
        <v>42</v>
      </c>
      <c r="B40" s="114" t="s">
        <v>204</v>
      </c>
      <c r="C40" s="107" t="s">
        <v>40</v>
      </c>
      <c r="D40" s="116">
        <v>1</v>
      </c>
      <c r="E40" s="132"/>
      <c r="F40" s="130">
        <f>ROUND(D40*E40,2)</f>
        <v>0</v>
      </c>
    </row>
    <row r="41" spans="1:6" s="39" customFormat="1" ht="15" thickBot="1" x14ac:dyDescent="0.25">
      <c r="A41" s="35"/>
      <c r="B41" s="34" t="s">
        <v>39</v>
      </c>
      <c r="C41" s="33"/>
      <c r="D41" s="33"/>
      <c r="E41" s="33"/>
      <c r="F41" s="33">
        <f>SUM(F31:F40)</f>
        <v>0</v>
      </c>
    </row>
    <row r="42" spans="1:6" s="39" customFormat="1" ht="15" thickTop="1" x14ac:dyDescent="0.2">
      <c r="A42" s="38"/>
      <c r="B42" s="37"/>
    </row>
    <row r="43" spans="1:6" s="39" customFormat="1" x14ac:dyDescent="0.2">
      <c r="A43" s="38"/>
      <c r="B43" s="37"/>
      <c r="C43" s="37"/>
      <c r="D43" s="41"/>
      <c r="E43" s="40"/>
    </row>
    <row r="44" spans="1:6" s="39" customFormat="1" x14ac:dyDescent="0.2">
      <c r="A44" s="38" t="s">
        <v>4</v>
      </c>
      <c r="B44" s="37" t="s">
        <v>3</v>
      </c>
      <c r="C44" s="36"/>
      <c r="D44" s="36"/>
      <c r="E44" s="36"/>
      <c r="F44" s="36"/>
    </row>
    <row r="45" spans="1:6" x14ac:dyDescent="0.2">
      <c r="B45" s="114"/>
      <c r="C45" s="107"/>
      <c r="F45" s="108"/>
    </row>
    <row r="46" spans="1:6" ht="195.75" customHeight="1" x14ac:dyDescent="0.2">
      <c r="A46" s="117" t="s">
        <v>53</v>
      </c>
      <c r="B46" s="103" t="s">
        <v>203</v>
      </c>
      <c r="C46" s="118"/>
      <c r="D46" s="119"/>
      <c r="E46" s="119"/>
      <c r="F46" s="120"/>
    </row>
    <row r="47" spans="1:6" ht="15.75" x14ac:dyDescent="0.2">
      <c r="B47" s="114" t="s">
        <v>298</v>
      </c>
      <c r="C47" s="107" t="s">
        <v>35</v>
      </c>
      <c r="D47" s="116">
        <v>10.88</v>
      </c>
      <c r="E47" s="132"/>
      <c r="F47" s="108">
        <f>ROUND(D47*E47,2)</f>
        <v>0</v>
      </c>
    </row>
    <row r="48" spans="1:6" ht="15.75" x14ac:dyDescent="0.2">
      <c r="B48" s="114" t="s">
        <v>300</v>
      </c>
      <c r="C48" s="107" t="s">
        <v>35</v>
      </c>
      <c r="D48" s="116">
        <v>6.86</v>
      </c>
      <c r="E48" s="132"/>
      <c r="F48" s="108">
        <f>ROUND(D48*E48,2)</f>
        <v>0</v>
      </c>
    </row>
    <row r="49" spans="1:7" ht="15.75" x14ac:dyDescent="0.2">
      <c r="B49" s="114" t="s">
        <v>202</v>
      </c>
      <c r="C49" s="107" t="s">
        <v>35</v>
      </c>
      <c r="D49" s="116">
        <v>9.69</v>
      </c>
      <c r="E49" s="132"/>
      <c r="F49" s="108">
        <f>ROUND(D49*E49,2)</f>
        <v>0</v>
      </c>
    </row>
    <row r="50" spans="1:7" s="39" customFormat="1" ht="15" thickBot="1" x14ac:dyDescent="0.25">
      <c r="A50" s="35"/>
      <c r="B50" s="34" t="s">
        <v>34</v>
      </c>
      <c r="C50" s="33"/>
      <c r="D50" s="33"/>
      <c r="E50" s="33"/>
      <c r="F50" s="33">
        <f>SUM(F47:F49)</f>
        <v>0</v>
      </c>
    </row>
    <row r="51" spans="1:7" s="106" customFormat="1" ht="15" thickTop="1" x14ac:dyDescent="0.2">
      <c r="B51" s="115"/>
      <c r="C51" s="116"/>
      <c r="D51" s="116"/>
      <c r="E51" s="116"/>
      <c r="F51" s="116"/>
      <c r="G51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8D22-F275-45D7-B61F-D6BF66AC5E7E}">
  <dimension ref="A1:G45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5.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5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92.2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6.2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114"/>
      <c r="C28" s="107"/>
      <c r="F28" s="108"/>
    </row>
    <row r="29" spans="1:6" ht="124.5" customHeight="1" x14ac:dyDescent="0.2">
      <c r="A29" s="109"/>
      <c r="B29" s="42" t="s">
        <v>303</v>
      </c>
      <c r="C29" s="110"/>
      <c r="D29" s="124"/>
      <c r="E29" s="124"/>
      <c r="F29" s="111"/>
    </row>
    <row r="30" spans="1:6" ht="264" customHeight="1" x14ac:dyDescent="0.2">
      <c r="A30" s="117" t="s">
        <v>50</v>
      </c>
      <c r="B30" s="103" t="s">
        <v>196</v>
      </c>
      <c r="C30" s="118"/>
      <c r="D30" s="119"/>
      <c r="E30" s="119"/>
      <c r="F30" s="120"/>
    </row>
    <row r="31" spans="1:6" ht="168" customHeight="1" x14ac:dyDescent="0.2">
      <c r="A31" s="125"/>
      <c r="B31" s="126" t="s">
        <v>75</v>
      </c>
      <c r="C31" s="127" t="s">
        <v>40</v>
      </c>
      <c r="D31" s="128">
        <v>2</v>
      </c>
      <c r="E31" s="129"/>
      <c r="F31" s="130">
        <f>ROUND(D31*E31,2)</f>
        <v>0</v>
      </c>
    </row>
    <row r="32" spans="1:6" ht="197.25" customHeight="1" x14ac:dyDescent="0.2">
      <c r="A32" s="109" t="s">
        <v>49</v>
      </c>
      <c r="B32" s="104" t="s">
        <v>228</v>
      </c>
      <c r="C32" s="110" t="s">
        <v>40</v>
      </c>
      <c r="D32" s="124">
        <v>2</v>
      </c>
      <c r="E32" s="131"/>
      <c r="F32" s="130">
        <f>ROUND(D32*E32,2)</f>
        <v>0</v>
      </c>
    </row>
    <row r="33" spans="1:7" s="91" customFormat="1" ht="190.5" customHeight="1" x14ac:dyDescent="0.2">
      <c r="A33" s="86" t="s">
        <v>46</v>
      </c>
      <c r="B33" s="87" t="s">
        <v>234</v>
      </c>
      <c r="C33" s="88"/>
      <c r="D33" s="89"/>
      <c r="E33" s="89"/>
      <c r="F33" s="90"/>
    </row>
    <row r="34" spans="1:7" ht="170.25" customHeight="1" x14ac:dyDescent="0.2">
      <c r="A34" s="125"/>
      <c r="B34" s="126" t="s">
        <v>75</v>
      </c>
      <c r="C34" s="127" t="s">
        <v>40</v>
      </c>
      <c r="D34" s="128">
        <v>1</v>
      </c>
      <c r="E34" s="129"/>
      <c r="F34" s="130">
        <f>ROUND(D34*E34,2)</f>
        <v>0</v>
      </c>
    </row>
    <row r="35" spans="1:7" ht="195.75" customHeight="1" x14ac:dyDescent="0.2">
      <c r="A35" s="106" t="s">
        <v>45</v>
      </c>
      <c r="B35" s="104" t="s">
        <v>206</v>
      </c>
      <c r="C35" s="107" t="s">
        <v>40</v>
      </c>
      <c r="D35" s="116">
        <v>1</v>
      </c>
      <c r="E35" s="132"/>
      <c r="F35" s="130">
        <f>ROUND(D35*E35,2)</f>
        <v>0</v>
      </c>
    </row>
    <row r="36" spans="1:7" s="39" customFormat="1" ht="15" thickBot="1" x14ac:dyDescent="0.25">
      <c r="A36" s="35"/>
      <c r="B36" s="34" t="s">
        <v>39</v>
      </c>
      <c r="C36" s="33"/>
      <c r="D36" s="33"/>
      <c r="E36" s="33"/>
      <c r="F36" s="33">
        <f>SUM(F31:F35)</f>
        <v>0</v>
      </c>
    </row>
    <row r="37" spans="1:7" s="39" customFormat="1" ht="15" thickTop="1" x14ac:dyDescent="0.2">
      <c r="A37" s="38"/>
      <c r="B37" s="37"/>
    </row>
    <row r="38" spans="1:7" s="39" customFormat="1" x14ac:dyDescent="0.2">
      <c r="A38" s="38"/>
      <c r="B38" s="37"/>
      <c r="C38" s="37"/>
      <c r="D38" s="41"/>
      <c r="E38" s="40"/>
    </row>
    <row r="39" spans="1:7" s="39" customFormat="1" x14ac:dyDescent="0.2">
      <c r="A39" s="38" t="s">
        <v>4</v>
      </c>
      <c r="B39" s="37" t="s">
        <v>3</v>
      </c>
      <c r="C39" s="36"/>
      <c r="D39" s="36"/>
      <c r="E39" s="36"/>
      <c r="F39" s="36"/>
    </row>
    <row r="40" spans="1:7" x14ac:dyDescent="0.2">
      <c r="B40" s="114"/>
      <c r="C40" s="107"/>
      <c r="F40" s="108"/>
    </row>
    <row r="41" spans="1:7" ht="195.75" customHeight="1" x14ac:dyDescent="0.2">
      <c r="A41" s="117" t="s">
        <v>53</v>
      </c>
      <c r="B41" s="103" t="s">
        <v>233</v>
      </c>
      <c r="C41" s="118"/>
      <c r="D41" s="119"/>
      <c r="E41" s="119"/>
      <c r="F41" s="120"/>
    </row>
    <row r="42" spans="1:7" ht="15.75" x14ac:dyDescent="0.2">
      <c r="B42" s="114" t="s">
        <v>86</v>
      </c>
      <c r="C42" s="107" t="s">
        <v>35</v>
      </c>
      <c r="D42" s="116">
        <v>9.32</v>
      </c>
      <c r="E42" s="132"/>
      <c r="F42" s="108">
        <f>ROUND(D42*E42,2)</f>
        <v>0</v>
      </c>
    </row>
    <row r="43" spans="1:7" ht="15.75" x14ac:dyDescent="0.2">
      <c r="B43" s="114" t="s">
        <v>221</v>
      </c>
      <c r="C43" s="107" t="s">
        <v>35</v>
      </c>
      <c r="D43" s="116">
        <v>11.84</v>
      </c>
      <c r="E43" s="132"/>
      <c r="F43" s="108">
        <f>ROUND(D43*E43,2)</f>
        <v>0</v>
      </c>
    </row>
    <row r="44" spans="1:7" s="39" customFormat="1" ht="15" thickBot="1" x14ac:dyDescent="0.25">
      <c r="A44" s="35"/>
      <c r="B44" s="34" t="s">
        <v>34</v>
      </c>
      <c r="C44" s="33"/>
      <c r="D44" s="33"/>
      <c r="E44" s="33"/>
      <c r="F44" s="33">
        <f>SUM(F42:F43)</f>
        <v>0</v>
      </c>
    </row>
    <row r="45" spans="1:7" s="106" customFormat="1" ht="15" thickTop="1" x14ac:dyDescent="0.2">
      <c r="B45" s="115"/>
      <c r="C45" s="116"/>
      <c r="D45" s="116"/>
      <c r="E45" s="116"/>
      <c r="F45" s="116"/>
      <c r="G45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0EF0-A259-451A-B927-0DA25295E972}">
  <dimension ref="A1:G51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5.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1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8.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7.7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23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197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2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220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192" customHeight="1" x14ac:dyDescent="0.2">
      <c r="A34" s="109" t="s">
        <v>232</v>
      </c>
      <c r="B34" s="104" t="s">
        <v>235</v>
      </c>
      <c r="C34" s="110" t="s">
        <v>40</v>
      </c>
      <c r="D34" s="124">
        <v>1</v>
      </c>
      <c r="E34" s="131"/>
      <c r="F34" s="111">
        <f>ROUND(D34*E34,2)</f>
        <v>0</v>
      </c>
    </row>
    <row r="35" spans="1:6" ht="266.25" customHeight="1" x14ac:dyDescent="0.2">
      <c r="A35" s="117" t="s">
        <v>46</v>
      </c>
      <c r="B35" s="103" t="s">
        <v>218</v>
      </c>
      <c r="C35" s="118"/>
      <c r="D35" s="119"/>
      <c r="E35" s="119"/>
      <c r="F35" s="120"/>
    </row>
    <row r="36" spans="1:6" ht="168" customHeight="1" x14ac:dyDescent="0.2">
      <c r="A36" s="125"/>
      <c r="B36" s="126" t="s">
        <v>75</v>
      </c>
      <c r="C36" s="127" t="s">
        <v>40</v>
      </c>
      <c r="D36" s="128">
        <v>1</v>
      </c>
      <c r="E36" s="129"/>
      <c r="F36" s="130">
        <f>ROUND(D36*E36,2)</f>
        <v>0</v>
      </c>
    </row>
    <row r="37" spans="1:6" ht="108" customHeight="1" x14ac:dyDescent="0.2">
      <c r="A37" s="109" t="s">
        <v>45</v>
      </c>
      <c r="B37" s="114" t="s">
        <v>81</v>
      </c>
      <c r="C37" s="110" t="s">
        <v>40</v>
      </c>
      <c r="D37" s="124">
        <v>1</v>
      </c>
      <c r="E37" s="131"/>
      <c r="F37" s="130">
        <f>ROUND(D37*E37,2)</f>
        <v>0</v>
      </c>
    </row>
    <row r="38" spans="1:6" s="91" customFormat="1" ht="205.5" customHeight="1" x14ac:dyDescent="0.2">
      <c r="A38" s="86" t="s">
        <v>43</v>
      </c>
      <c r="B38" s="87" t="s">
        <v>205</v>
      </c>
      <c r="C38" s="88"/>
      <c r="D38" s="89"/>
      <c r="E38" s="89"/>
      <c r="F38" s="90"/>
    </row>
    <row r="39" spans="1:6" ht="170.25" customHeight="1" x14ac:dyDescent="0.2">
      <c r="A39" s="125"/>
      <c r="B39" s="126" t="s">
        <v>75</v>
      </c>
      <c r="C39" s="127" t="s">
        <v>40</v>
      </c>
      <c r="D39" s="128">
        <v>1</v>
      </c>
      <c r="E39" s="129"/>
      <c r="F39" s="130">
        <f>ROUND(D39*E39,2)</f>
        <v>0</v>
      </c>
    </row>
    <row r="40" spans="1:6" ht="108" customHeight="1" x14ac:dyDescent="0.2">
      <c r="A40" s="106" t="s">
        <v>42</v>
      </c>
      <c r="B40" s="114" t="s">
        <v>204</v>
      </c>
      <c r="C40" s="107" t="s">
        <v>40</v>
      </c>
      <c r="D40" s="116">
        <v>1</v>
      </c>
      <c r="E40" s="132"/>
      <c r="F40" s="130">
        <f>ROUND(D40*E40,2)</f>
        <v>0</v>
      </c>
    </row>
    <row r="41" spans="1:6" s="39" customFormat="1" ht="15" thickBot="1" x14ac:dyDescent="0.25">
      <c r="A41" s="35"/>
      <c r="B41" s="34" t="s">
        <v>39</v>
      </c>
      <c r="C41" s="33"/>
      <c r="D41" s="33"/>
      <c r="E41" s="33"/>
      <c r="F41" s="33">
        <f>SUM(F31:F40)</f>
        <v>0</v>
      </c>
    </row>
    <row r="42" spans="1:6" s="39" customFormat="1" ht="15" thickTop="1" x14ac:dyDescent="0.2">
      <c r="A42" s="38"/>
      <c r="B42" s="37"/>
    </row>
    <row r="43" spans="1:6" s="39" customFormat="1" x14ac:dyDescent="0.2">
      <c r="A43" s="38"/>
      <c r="B43" s="37"/>
      <c r="C43" s="37"/>
      <c r="D43" s="41"/>
      <c r="E43" s="40"/>
    </row>
    <row r="44" spans="1:6" s="39" customFormat="1" x14ac:dyDescent="0.2">
      <c r="A44" s="38" t="s">
        <v>4</v>
      </c>
      <c r="B44" s="37" t="s">
        <v>3</v>
      </c>
      <c r="C44" s="36"/>
      <c r="D44" s="36"/>
      <c r="E44" s="36"/>
      <c r="F44" s="36"/>
    </row>
    <row r="45" spans="1:6" x14ac:dyDescent="0.2">
      <c r="B45" s="114"/>
      <c r="C45" s="107"/>
      <c r="F45" s="108"/>
    </row>
    <row r="46" spans="1:6" ht="195.75" customHeight="1" x14ac:dyDescent="0.2">
      <c r="A46" s="117" t="s">
        <v>53</v>
      </c>
      <c r="B46" s="103" t="s">
        <v>203</v>
      </c>
      <c r="C46" s="118"/>
      <c r="D46" s="119"/>
      <c r="E46" s="119"/>
      <c r="F46" s="120"/>
    </row>
    <row r="47" spans="1:6" ht="15.75" x14ac:dyDescent="0.2">
      <c r="B47" s="114" t="s">
        <v>298</v>
      </c>
      <c r="C47" s="107" t="s">
        <v>35</v>
      </c>
      <c r="D47" s="116">
        <v>10.88</v>
      </c>
      <c r="E47" s="132"/>
      <c r="F47" s="108">
        <f>ROUND(D47*E47,2)</f>
        <v>0</v>
      </c>
    </row>
    <row r="48" spans="1:6" ht="15.75" x14ac:dyDescent="0.2">
      <c r="B48" s="114" t="s">
        <v>300</v>
      </c>
      <c r="C48" s="107" t="s">
        <v>35</v>
      </c>
      <c r="D48" s="116">
        <v>6.86</v>
      </c>
      <c r="E48" s="132"/>
      <c r="F48" s="108">
        <f>ROUND(D48*E48,2)</f>
        <v>0</v>
      </c>
    </row>
    <row r="49" spans="1:7" ht="15.75" x14ac:dyDescent="0.2">
      <c r="B49" s="114" t="s">
        <v>202</v>
      </c>
      <c r="C49" s="107" t="s">
        <v>35</v>
      </c>
      <c r="D49" s="116">
        <v>9.69</v>
      </c>
      <c r="E49" s="132"/>
      <c r="F49" s="108">
        <f>ROUND(D49*E49,2)</f>
        <v>0</v>
      </c>
    </row>
    <row r="50" spans="1:7" s="39" customFormat="1" ht="15" thickBot="1" x14ac:dyDescent="0.25">
      <c r="A50" s="35"/>
      <c r="B50" s="34" t="s">
        <v>34</v>
      </c>
      <c r="C50" s="33"/>
      <c r="D50" s="33"/>
      <c r="E50" s="33"/>
      <c r="F50" s="33">
        <f>SUM(F47:F49)</f>
        <v>0</v>
      </c>
    </row>
    <row r="51" spans="1:7" s="106" customFormat="1" ht="15" thickTop="1" x14ac:dyDescent="0.2">
      <c r="B51" s="115"/>
      <c r="C51" s="116"/>
      <c r="D51" s="116"/>
      <c r="E51" s="116"/>
      <c r="F51" s="116"/>
      <c r="G51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B9AD4-EF23-49D9-84C6-7FB8663AEE64}">
  <dimension ref="A1:G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8.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7.7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6.2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5.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19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237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94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264.75" customHeight="1" x14ac:dyDescent="0.2">
      <c r="A34" s="117" t="s">
        <v>46</v>
      </c>
      <c r="B34" s="103" t="s">
        <v>236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08" customHeight="1" x14ac:dyDescent="0.2">
      <c r="A36" s="109" t="s">
        <v>45</v>
      </c>
      <c r="B36" s="114" t="s">
        <v>85</v>
      </c>
      <c r="C36" s="110" t="s">
        <v>40</v>
      </c>
      <c r="D36" s="124">
        <v>1</v>
      </c>
      <c r="E36" s="131"/>
      <c r="F36" s="130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208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190.5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203</v>
      </c>
      <c r="C48" s="118"/>
      <c r="D48" s="119"/>
      <c r="E48" s="119"/>
      <c r="F48" s="120"/>
    </row>
    <row r="49" spans="1:7" ht="15.75" x14ac:dyDescent="0.2">
      <c r="B49" s="114" t="s">
        <v>86</v>
      </c>
      <c r="C49" s="107" t="s">
        <v>35</v>
      </c>
      <c r="D49" s="116">
        <v>4.66</v>
      </c>
      <c r="E49" s="132"/>
      <c r="F49" s="108">
        <f>ROUND(D49*E49,2)</f>
        <v>0</v>
      </c>
    </row>
    <row r="50" spans="1:7" ht="15.75" x14ac:dyDescent="0.2">
      <c r="B50" s="114" t="s">
        <v>298</v>
      </c>
      <c r="C50" s="107" t="s">
        <v>35</v>
      </c>
      <c r="D50" s="116">
        <v>5.44</v>
      </c>
      <c r="E50" s="132"/>
      <c r="F50" s="108">
        <f>ROUND(D50*E50,2)</f>
        <v>0</v>
      </c>
    </row>
    <row r="51" spans="1:7" ht="15.75" x14ac:dyDescent="0.2">
      <c r="B51" s="114" t="s">
        <v>299</v>
      </c>
      <c r="C51" s="107" t="s">
        <v>35</v>
      </c>
      <c r="D51" s="116">
        <v>7.04</v>
      </c>
      <c r="E51" s="132"/>
      <c r="F51" s="108">
        <f>ROUND(D51*E51,2)</f>
        <v>0</v>
      </c>
    </row>
    <row r="52" spans="1:7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7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7" s="106" customFormat="1" ht="15" thickTop="1" x14ac:dyDescent="0.2">
      <c r="B54" s="115"/>
      <c r="C54" s="116"/>
      <c r="D54" s="116"/>
      <c r="E54" s="116"/>
      <c r="F54" s="116"/>
      <c r="G54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EAA8-9C32-487F-B062-946B237F1345}">
  <dimension ref="A1:G51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2.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5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78.7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4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16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237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94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264.75" customHeight="1" x14ac:dyDescent="0.2">
      <c r="A34" s="117" t="s">
        <v>46</v>
      </c>
      <c r="B34" s="103" t="s">
        <v>236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2</v>
      </c>
      <c r="E35" s="129"/>
      <c r="F35" s="130">
        <f>ROUND(D35*E35,2)</f>
        <v>0</v>
      </c>
    </row>
    <row r="36" spans="1:6" ht="108" customHeight="1" x14ac:dyDescent="0.2">
      <c r="A36" s="109" t="s">
        <v>45</v>
      </c>
      <c r="B36" s="114" t="s">
        <v>85</v>
      </c>
      <c r="C36" s="110" t="s">
        <v>40</v>
      </c>
      <c r="D36" s="124">
        <v>1</v>
      </c>
      <c r="E36" s="131"/>
      <c r="F36" s="130">
        <f>ROUND(D36*E36,2)</f>
        <v>0</v>
      </c>
    </row>
    <row r="37" spans="1:6" ht="192" customHeight="1" x14ac:dyDescent="0.2">
      <c r="A37" s="109" t="s">
        <v>44</v>
      </c>
      <c r="B37" s="104" t="s">
        <v>238</v>
      </c>
      <c r="C37" s="110" t="s">
        <v>40</v>
      </c>
      <c r="D37" s="124">
        <v>1</v>
      </c>
      <c r="E37" s="131"/>
      <c r="F37" s="111">
        <f>ROUND(D37*E37,2)</f>
        <v>0</v>
      </c>
    </row>
    <row r="38" spans="1:6" s="91" customFormat="1" ht="203.25" customHeight="1" x14ac:dyDescent="0.2">
      <c r="A38" s="86" t="s">
        <v>43</v>
      </c>
      <c r="B38" s="87" t="s">
        <v>205</v>
      </c>
      <c r="C38" s="88"/>
      <c r="D38" s="89"/>
      <c r="E38" s="89"/>
      <c r="F38" s="90"/>
    </row>
    <row r="39" spans="1:6" ht="170.25" customHeight="1" x14ac:dyDescent="0.2">
      <c r="A39" s="125"/>
      <c r="B39" s="126" t="s">
        <v>75</v>
      </c>
      <c r="C39" s="127" t="s">
        <v>40</v>
      </c>
      <c r="D39" s="128">
        <v>1</v>
      </c>
      <c r="E39" s="129"/>
      <c r="F39" s="130">
        <f>ROUND(D39*E39,2)</f>
        <v>0</v>
      </c>
    </row>
    <row r="40" spans="1:6" ht="108" customHeight="1" x14ac:dyDescent="0.2">
      <c r="A40" s="106" t="s">
        <v>42</v>
      </c>
      <c r="B40" s="114" t="s">
        <v>204</v>
      </c>
      <c r="C40" s="107" t="s">
        <v>40</v>
      </c>
      <c r="D40" s="116">
        <v>1</v>
      </c>
      <c r="E40" s="132"/>
      <c r="F40" s="130">
        <f>ROUND(D40*E40,2)</f>
        <v>0</v>
      </c>
    </row>
    <row r="41" spans="1:6" s="39" customFormat="1" ht="15" thickBot="1" x14ac:dyDescent="0.25">
      <c r="A41" s="35"/>
      <c r="B41" s="34" t="s">
        <v>39</v>
      </c>
      <c r="C41" s="33"/>
      <c r="D41" s="33"/>
      <c r="E41" s="33"/>
      <c r="F41" s="33">
        <f>SUM(F31:F40)</f>
        <v>0</v>
      </c>
    </row>
    <row r="42" spans="1:6" s="39" customFormat="1" ht="15" thickTop="1" x14ac:dyDescent="0.2">
      <c r="A42" s="38"/>
      <c r="B42" s="37"/>
    </row>
    <row r="43" spans="1:6" s="39" customFormat="1" x14ac:dyDescent="0.2">
      <c r="A43" s="38"/>
      <c r="B43" s="37"/>
      <c r="C43" s="37"/>
      <c r="D43" s="41"/>
      <c r="E43" s="40"/>
    </row>
    <row r="44" spans="1:6" s="39" customFormat="1" x14ac:dyDescent="0.2">
      <c r="A44" s="38" t="s">
        <v>4</v>
      </c>
      <c r="B44" s="37" t="s">
        <v>3</v>
      </c>
      <c r="C44" s="36"/>
      <c r="D44" s="36"/>
      <c r="E44" s="36"/>
      <c r="F44" s="36"/>
    </row>
    <row r="45" spans="1:6" x14ac:dyDescent="0.2">
      <c r="B45" s="114"/>
      <c r="C45" s="107"/>
      <c r="F45" s="108"/>
    </row>
    <row r="46" spans="1:6" ht="195.75" customHeight="1" x14ac:dyDescent="0.2">
      <c r="A46" s="117" t="s">
        <v>53</v>
      </c>
      <c r="B46" s="103" t="s">
        <v>203</v>
      </c>
      <c r="C46" s="118"/>
      <c r="D46" s="119"/>
      <c r="E46" s="119"/>
      <c r="F46" s="120"/>
    </row>
    <row r="47" spans="1:6" ht="15.75" x14ac:dyDescent="0.2">
      <c r="B47" s="114" t="s">
        <v>86</v>
      </c>
      <c r="C47" s="107" t="s">
        <v>35</v>
      </c>
      <c r="D47" s="116">
        <v>4.66</v>
      </c>
      <c r="E47" s="132"/>
      <c r="F47" s="108">
        <f>ROUND(D47*E47,2)</f>
        <v>0</v>
      </c>
    </row>
    <row r="48" spans="1:6" ht="15.75" x14ac:dyDescent="0.2">
      <c r="B48" s="114" t="s">
        <v>298</v>
      </c>
      <c r="C48" s="107" t="s">
        <v>35</v>
      </c>
      <c r="D48" s="116">
        <v>10.88</v>
      </c>
      <c r="E48" s="132"/>
      <c r="F48" s="108">
        <f>ROUND(D48*E48,2)</f>
        <v>0</v>
      </c>
    </row>
    <row r="49" spans="1:7" ht="15.75" x14ac:dyDescent="0.2">
      <c r="B49" s="114" t="s">
        <v>202</v>
      </c>
      <c r="C49" s="107" t="s">
        <v>35</v>
      </c>
      <c r="D49" s="116">
        <v>9.69</v>
      </c>
      <c r="E49" s="132"/>
      <c r="F49" s="108">
        <f>ROUND(D49*E49,2)</f>
        <v>0</v>
      </c>
    </row>
    <row r="50" spans="1:7" s="39" customFormat="1" ht="15" thickBot="1" x14ac:dyDescent="0.25">
      <c r="A50" s="35"/>
      <c r="B50" s="34" t="s">
        <v>34</v>
      </c>
      <c r="C50" s="33"/>
      <c r="D50" s="33"/>
      <c r="E50" s="33"/>
      <c r="F50" s="33">
        <f>SUM(F47:F49)</f>
        <v>0</v>
      </c>
    </row>
    <row r="51" spans="1:7" s="106" customFormat="1" ht="15" thickTop="1" x14ac:dyDescent="0.2">
      <c r="B51" s="115"/>
      <c r="C51" s="116"/>
      <c r="D51" s="116"/>
      <c r="E51" s="116"/>
      <c r="F51" s="116"/>
      <c r="G51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1EEE-ED5B-4A50-A8EB-70A62DCE25CE}">
  <dimension ref="A1:G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7.7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2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98.2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6.2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26.7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237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94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266.25" customHeight="1" x14ac:dyDescent="0.2">
      <c r="A34" s="117" t="s">
        <v>46</v>
      </c>
      <c r="B34" s="103" t="s">
        <v>236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08" customHeight="1" x14ac:dyDescent="0.2">
      <c r="A36" s="109" t="s">
        <v>45</v>
      </c>
      <c r="B36" s="114" t="s">
        <v>85</v>
      </c>
      <c r="C36" s="110" t="s">
        <v>40</v>
      </c>
      <c r="D36" s="124">
        <v>1</v>
      </c>
      <c r="E36" s="131"/>
      <c r="F36" s="130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199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207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203</v>
      </c>
      <c r="C48" s="118"/>
      <c r="D48" s="119"/>
      <c r="E48" s="119"/>
      <c r="F48" s="120"/>
    </row>
    <row r="49" spans="1:7" ht="15.75" x14ac:dyDescent="0.2">
      <c r="B49" s="114" t="s">
        <v>86</v>
      </c>
      <c r="C49" s="107" t="s">
        <v>35</v>
      </c>
      <c r="D49" s="116">
        <v>4.66</v>
      </c>
      <c r="E49" s="132"/>
      <c r="F49" s="108">
        <f>ROUND(D49*E49,2)</f>
        <v>0</v>
      </c>
    </row>
    <row r="50" spans="1:7" ht="15.75" x14ac:dyDescent="0.2">
      <c r="B50" s="114" t="s">
        <v>298</v>
      </c>
      <c r="C50" s="107" t="s">
        <v>35</v>
      </c>
      <c r="D50" s="116">
        <v>5.44</v>
      </c>
      <c r="E50" s="132"/>
      <c r="F50" s="108">
        <f>ROUND(D50*E50,2)</f>
        <v>0</v>
      </c>
    </row>
    <row r="51" spans="1:7" ht="15.75" x14ac:dyDescent="0.2">
      <c r="B51" s="114" t="s">
        <v>299</v>
      </c>
      <c r="C51" s="107" t="s">
        <v>35</v>
      </c>
      <c r="D51" s="116">
        <v>7.04</v>
      </c>
      <c r="E51" s="132"/>
      <c r="F51" s="108">
        <f>ROUND(D51*E51,2)</f>
        <v>0</v>
      </c>
    </row>
    <row r="52" spans="1:7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7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7" s="106" customFormat="1" ht="15" thickTop="1" x14ac:dyDescent="0.2">
      <c r="B54" s="115"/>
      <c r="C54" s="116"/>
      <c r="D54" s="116"/>
      <c r="E54" s="116"/>
      <c r="F54" s="116"/>
      <c r="G54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C6E5-8889-4F6F-B202-1873F01E374D}">
  <dimension ref="A1:G51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5.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2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8.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6.2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16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237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94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267.75" customHeight="1" x14ac:dyDescent="0.2">
      <c r="A34" s="117" t="s">
        <v>46</v>
      </c>
      <c r="B34" s="103" t="s">
        <v>236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2</v>
      </c>
      <c r="E35" s="129"/>
      <c r="F35" s="130">
        <f>ROUND(D35*E35,2)</f>
        <v>0</v>
      </c>
    </row>
    <row r="36" spans="1:6" ht="108" customHeight="1" x14ac:dyDescent="0.2">
      <c r="A36" s="109" t="s">
        <v>45</v>
      </c>
      <c r="B36" s="114" t="s">
        <v>85</v>
      </c>
      <c r="C36" s="110" t="s">
        <v>40</v>
      </c>
      <c r="D36" s="124">
        <v>1</v>
      </c>
      <c r="E36" s="131"/>
      <c r="F36" s="130">
        <f>ROUND(D36*E36,2)</f>
        <v>0</v>
      </c>
    </row>
    <row r="37" spans="1:6" ht="192" customHeight="1" x14ac:dyDescent="0.2">
      <c r="A37" s="109" t="s">
        <v>44</v>
      </c>
      <c r="B37" s="104" t="s">
        <v>211</v>
      </c>
      <c r="C37" s="110" t="s">
        <v>40</v>
      </c>
      <c r="D37" s="124">
        <v>1</v>
      </c>
      <c r="E37" s="131"/>
      <c r="F37" s="111">
        <f>ROUND(D37*E37,2)</f>
        <v>0</v>
      </c>
    </row>
    <row r="38" spans="1:6" s="91" customFormat="1" ht="201.75" customHeight="1" x14ac:dyDescent="0.2">
      <c r="A38" s="86" t="s">
        <v>43</v>
      </c>
      <c r="B38" s="87" t="s">
        <v>205</v>
      </c>
      <c r="C38" s="88"/>
      <c r="D38" s="89"/>
      <c r="E38" s="89"/>
      <c r="F38" s="90"/>
    </row>
    <row r="39" spans="1:6" ht="170.25" customHeight="1" x14ac:dyDescent="0.2">
      <c r="A39" s="125"/>
      <c r="B39" s="126" t="s">
        <v>75</v>
      </c>
      <c r="C39" s="127" t="s">
        <v>40</v>
      </c>
      <c r="D39" s="128">
        <v>1</v>
      </c>
      <c r="E39" s="129"/>
      <c r="F39" s="130">
        <f>ROUND(D39*E39,2)</f>
        <v>0</v>
      </c>
    </row>
    <row r="40" spans="1:6" ht="108" customHeight="1" x14ac:dyDescent="0.2">
      <c r="A40" s="106" t="s">
        <v>42</v>
      </c>
      <c r="B40" s="114" t="s">
        <v>204</v>
      </c>
      <c r="C40" s="107" t="s">
        <v>40</v>
      </c>
      <c r="D40" s="116">
        <v>1</v>
      </c>
      <c r="E40" s="132"/>
      <c r="F40" s="130">
        <f>ROUND(D40*E40,2)</f>
        <v>0</v>
      </c>
    </row>
    <row r="41" spans="1:6" s="39" customFormat="1" ht="15" thickBot="1" x14ac:dyDescent="0.25">
      <c r="A41" s="35"/>
      <c r="B41" s="34" t="s">
        <v>39</v>
      </c>
      <c r="C41" s="33"/>
      <c r="D41" s="33"/>
      <c r="E41" s="33"/>
      <c r="F41" s="33">
        <f>SUM(F31:F40)</f>
        <v>0</v>
      </c>
    </row>
    <row r="42" spans="1:6" s="39" customFormat="1" ht="15" thickTop="1" x14ac:dyDescent="0.2">
      <c r="A42" s="38"/>
      <c r="B42" s="37"/>
    </row>
    <row r="43" spans="1:6" s="39" customFormat="1" x14ac:dyDescent="0.2">
      <c r="A43" s="38"/>
      <c r="B43" s="37"/>
      <c r="C43" s="37"/>
      <c r="D43" s="41"/>
      <c r="E43" s="40"/>
    </row>
    <row r="44" spans="1:6" s="39" customFormat="1" x14ac:dyDescent="0.2">
      <c r="A44" s="38" t="s">
        <v>4</v>
      </c>
      <c r="B44" s="37" t="s">
        <v>3</v>
      </c>
      <c r="C44" s="36"/>
      <c r="D44" s="36"/>
      <c r="E44" s="36"/>
      <c r="F44" s="36"/>
    </row>
    <row r="45" spans="1:6" x14ac:dyDescent="0.2">
      <c r="B45" s="114"/>
      <c r="C45" s="107"/>
      <c r="F45" s="108"/>
    </row>
    <row r="46" spans="1:6" ht="195.75" customHeight="1" x14ac:dyDescent="0.2">
      <c r="A46" s="117" t="s">
        <v>53</v>
      </c>
      <c r="B46" s="103" t="s">
        <v>203</v>
      </c>
      <c r="C46" s="118"/>
      <c r="D46" s="119"/>
      <c r="E46" s="119"/>
      <c r="F46" s="120"/>
    </row>
    <row r="47" spans="1:6" ht="15.75" x14ac:dyDescent="0.2">
      <c r="B47" s="114" t="s">
        <v>86</v>
      </c>
      <c r="C47" s="107" t="s">
        <v>35</v>
      </c>
      <c r="D47" s="116">
        <v>4.66</v>
      </c>
      <c r="E47" s="132"/>
      <c r="F47" s="108">
        <f>ROUND(D47*E47,2)</f>
        <v>0</v>
      </c>
    </row>
    <row r="48" spans="1:6" ht="15.75" x14ac:dyDescent="0.2">
      <c r="B48" s="114" t="s">
        <v>298</v>
      </c>
      <c r="C48" s="107" t="s">
        <v>35</v>
      </c>
      <c r="D48" s="116">
        <v>10.88</v>
      </c>
      <c r="E48" s="132"/>
      <c r="F48" s="108">
        <f>ROUND(D48*E48,2)</f>
        <v>0</v>
      </c>
    </row>
    <row r="49" spans="1:7" ht="15.75" x14ac:dyDescent="0.2">
      <c r="B49" s="114" t="s">
        <v>202</v>
      </c>
      <c r="C49" s="107" t="s">
        <v>35</v>
      </c>
      <c r="D49" s="116">
        <v>9.69</v>
      </c>
      <c r="E49" s="132"/>
      <c r="F49" s="108">
        <f>ROUND(D49*E49,2)</f>
        <v>0</v>
      </c>
    </row>
    <row r="50" spans="1:7" s="39" customFormat="1" ht="15" thickBot="1" x14ac:dyDescent="0.25">
      <c r="A50" s="35"/>
      <c r="B50" s="34" t="s">
        <v>34</v>
      </c>
      <c r="C50" s="33"/>
      <c r="D50" s="33"/>
      <c r="E50" s="33"/>
      <c r="F50" s="33">
        <f>SUM(F47:F49)</f>
        <v>0</v>
      </c>
    </row>
    <row r="51" spans="1:7" s="106" customFormat="1" ht="15" thickTop="1" x14ac:dyDescent="0.2">
      <c r="B51" s="115"/>
      <c r="C51" s="116"/>
      <c r="D51" s="116"/>
      <c r="E51" s="116"/>
      <c r="F51" s="116"/>
      <c r="G51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27A5-0356-4799-8B98-B755741F3328}">
  <dimension ref="A1:G54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2.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1.7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7.7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73.2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2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2"/>
      <c r="F21" s="108">
        <f>ROUND(D21*E21,2)</f>
        <v>0</v>
      </c>
    </row>
    <row r="22" spans="1:6" ht="15.75" x14ac:dyDescent="0.2">
      <c r="A22" s="106" t="s">
        <v>194</v>
      </c>
      <c r="B22" s="114" t="s">
        <v>195</v>
      </c>
      <c r="C22" s="107" t="s">
        <v>40</v>
      </c>
      <c r="D22" s="108">
        <v>1</v>
      </c>
      <c r="E22" s="123"/>
      <c r="F22" s="108">
        <f>ROUND(D22*E22,2)</f>
        <v>0</v>
      </c>
    </row>
    <row r="23" spans="1:6" ht="15" thickBot="1" x14ac:dyDescent="0.25">
      <c r="A23" s="35"/>
      <c r="B23" s="34" t="s">
        <v>54</v>
      </c>
      <c r="C23" s="33"/>
      <c r="D23" s="33"/>
      <c r="E23" s="33"/>
      <c r="F23" s="33">
        <f>SUM(F18:F22)</f>
        <v>0</v>
      </c>
    </row>
    <row r="24" spans="1:6" ht="15" thickTop="1" x14ac:dyDescent="0.2"/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25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6.25" customHeight="1" x14ac:dyDescent="0.2">
      <c r="A31" s="117" t="s">
        <v>50</v>
      </c>
      <c r="B31" s="103" t="s">
        <v>237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11.75" customHeight="1" x14ac:dyDescent="0.2">
      <c r="A33" s="109" t="s">
        <v>49</v>
      </c>
      <c r="B33" s="114" t="s">
        <v>94</v>
      </c>
      <c r="C33" s="110" t="s">
        <v>40</v>
      </c>
      <c r="D33" s="124">
        <v>1</v>
      </c>
      <c r="E33" s="131"/>
      <c r="F33" s="111">
        <f>ROUND(D33*E33,2)</f>
        <v>0</v>
      </c>
    </row>
    <row r="34" spans="1:6" ht="266.25" customHeight="1" x14ac:dyDescent="0.2">
      <c r="A34" s="117" t="s">
        <v>46</v>
      </c>
      <c r="B34" s="103" t="s">
        <v>236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1</v>
      </c>
      <c r="E35" s="129"/>
      <c r="F35" s="130">
        <f>ROUND(D35*E35,2)</f>
        <v>0</v>
      </c>
    </row>
    <row r="36" spans="1:6" ht="108" customHeight="1" x14ac:dyDescent="0.2">
      <c r="A36" s="109" t="s">
        <v>45</v>
      </c>
      <c r="B36" s="114" t="s">
        <v>85</v>
      </c>
      <c r="C36" s="110" t="s">
        <v>40</v>
      </c>
      <c r="D36" s="124">
        <v>1</v>
      </c>
      <c r="E36" s="131"/>
      <c r="F36" s="130">
        <f>ROUND(D36*E36,2)</f>
        <v>0</v>
      </c>
    </row>
    <row r="37" spans="1:6" ht="278.25" customHeight="1" x14ac:dyDescent="0.2">
      <c r="A37" s="117" t="s">
        <v>43</v>
      </c>
      <c r="B37" s="103" t="s">
        <v>198</v>
      </c>
      <c r="C37" s="118"/>
      <c r="D37" s="119"/>
      <c r="E37" s="119"/>
      <c r="F37" s="120"/>
    </row>
    <row r="38" spans="1:6" ht="169.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92" customHeight="1" x14ac:dyDescent="0.2">
      <c r="A39" s="109" t="s">
        <v>42</v>
      </c>
      <c r="B39" s="104" t="s">
        <v>227</v>
      </c>
      <c r="C39" s="110" t="s">
        <v>40</v>
      </c>
      <c r="D39" s="124">
        <v>1</v>
      </c>
      <c r="E39" s="131"/>
      <c r="F39" s="111">
        <f>ROUND(D39*E39,2)</f>
        <v>0</v>
      </c>
    </row>
    <row r="40" spans="1:6" s="91" customFormat="1" ht="206.25" customHeight="1" x14ac:dyDescent="0.2">
      <c r="A40" s="86" t="s">
        <v>71</v>
      </c>
      <c r="B40" s="87" t="s">
        <v>205</v>
      </c>
      <c r="C40" s="88"/>
      <c r="D40" s="89"/>
      <c r="E40" s="89"/>
      <c r="F40" s="90"/>
    </row>
    <row r="41" spans="1:6" ht="170.25" customHeight="1" x14ac:dyDescent="0.2">
      <c r="A41" s="125"/>
      <c r="B41" s="126" t="s">
        <v>75</v>
      </c>
      <c r="C41" s="127" t="s">
        <v>40</v>
      </c>
      <c r="D41" s="128">
        <v>1</v>
      </c>
      <c r="E41" s="129"/>
      <c r="F41" s="130">
        <f>ROUND(D41*E41,2)</f>
        <v>0</v>
      </c>
    </row>
    <row r="42" spans="1:6" ht="108" customHeight="1" x14ac:dyDescent="0.2">
      <c r="A42" s="106" t="s">
        <v>72</v>
      </c>
      <c r="B42" s="114" t="s">
        <v>201</v>
      </c>
      <c r="C42" s="107" t="s">
        <v>40</v>
      </c>
      <c r="D42" s="116">
        <v>1</v>
      </c>
      <c r="E42" s="132"/>
      <c r="F42" s="130">
        <f>ROUND(D42*E42,2)</f>
        <v>0</v>
      </c>
    </row>
    <row r="43" spans="1:6" s="39" customFormat="1" ht="15" thickBot="1" x14ac:dyDescent="0.25">
      <c r="A43" s="35"/>
      <c r="B43" s="34" t="s">
        <v>39</v>
      </c>
      <c r="C43" s="33"/>
      <c r="D43" s="33"/>
      <c r="E43" s="33"/>
      <c r="F43" s="33">
        <f>SUM(F31:F42)</f>
        <v>0</v>
      </c>
    </row>
    <row r="44" spans="1:6" s="39" customFormat="1" ht="15" thickTop="1" x14ac:dyDescent="0.2">
      <c r="A44" s="38"/>
      <c r="B44" s="37"/>
    </row>
    <row r="45" spans="1:6" s="39" customFormat="1" x14ac:dyDescent="0.2">
      <c r="A45" s="38"/>
      <c r="B45" s="37"/>
      <c r="C45" s="37"/>
      <c r="D45" s="41"/>
      <c r="E45" s="40"/>
    </row>
    <row r="46" spans="1:6" s="39" customFormat="1" x14ac:dyDescent="0.2">
      <c r="A46" s="38" t="s">
        <v>4</v>
      </c>
      <c r="B46" s="37" t="s">
        <v>3</v>
      </c>
      <c r="C46" s="36"/>
      <c r="D46" s="36"/>
      <c r="E46" s="36"/>
      <c r="F46" s="36"/>
    </row>
    <row r="47" spans="1:6" x14ac:dyDescent="0.2">
      <c r="B47" s="114"/>
      <c r="C47" s="107"/>
      <c r="F47" s="108"/>
    </row>
    <row r="48" spans="1:6" ht="195.75" customHeight="1" x14ac:dyDescent="0.2">
      <c r="A48" s="117" t="s">
        <v>53</v>
      </c>
      <c r="B48" s="103" t="s">
        <v>203</v>
      </c>
      <c r="C48" s="118"/>
      <c r="D48" s="119"/>
      <c r="E48" s="119"/>
      <c r="F48" s="120"/>
    </row>
    <row r="49" spans="1:7" ht="15.75" x14ac:dyDescent="0.2">
      <c r="B49" s="114" t="s">
        <v>86</v>
      </c>
      <c r="C49" s="107" t="s">
        <v>35</v>
      </c>
      <c r="D49" s="116">
        <v>4.66</v>
      </c>
      <c r="E49" s="132"/>
      <c r="F49" s="108">
        <f>ROUND(D49*E49,2)</f>
        <v>0</v>
      </c>
    </row>
    <row r="50" spans="1:7" ht="15.75" x14ac:dyDescent="0.2">
      <c r="B50" s="114" t="s">
        <v>298</v>
      </c>
      <c r="C50" s="107" t="s">
        <v>35</v>
      </c>
      <c r="D50" s="116">
        <v>5.44</v>
      </c>
      <c r="E50" s="132"/>
      <c r="F50" s="108">
        <f>ROUND(D50*E50,2)</f>
        <v>0</v>
      </c>
    </row>
    <row r="51" spans="1:7" ht="15.75" x14ac:dyDescent="0.2">
      <c r="B51" s="114" t="s">
        <v>299</v>
      </c>
      <c r="C51" s="107" t="s">
        <v>35</v>
      </c>
      <c r="D51" s="116">
        <v>7.04</v>
      </c>
      <c r="E51" s="132"/>
      <c r="F51" s="108">
        <f>ROUND(D51*E51,2)</f>
        <v>0</v>
      </c>
    </row>
    <row r="52" spans="1:7" ht="15.75" x14ac:dyDescent="0.2">
      <c r="B52" s="114" t="s">
        <v>202</v>
      </c>
      <c r="C52" s="107" t="s">
        <v>35</v>
      </c>
      <c r="D52" s="116">
        <v>9.69</v>
      </c>
      <c r="E52" s="132"/>
      <c r="F52" s="108">
        <f>ROUND(D52*E52,2)</f>
        <v>0</v>
      </c>
    </row>
    <row r="53" spans="1:7" s="39" customFormat="1" ht="15" thickBot="1" x14ac:dyDescent="0.25">
      <c r="A53" s="35"/>
      <c r="B53" s="34" t="s">
        <v>34</v>
      </c>
      <c r="C53" s="33"/>
      <c r="D53" s="33"/>
      <c r="E53" s="33"/>
      <c r="F53" s="33">
        <f>SUM(F49:F52)</f>
        <v>0</v>
      </c>
    </row>
    <row r="54" spans="1:7" s="106" customFormat="1" ht="15" thickTop="1" x14ac:dyDescent="0.2">
      <c r="B54" s="115"/>
      <c r="C54" s="116"/>
      <c r="D54" s="116"/>
      <c r="E54" s="116"/>
      <c r="F54" s="116"/>
      <c r="G54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3644-DF9B-493C-8F39-F8EC02B05F06}">
  <dimension ref="A1:G51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199.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2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89.2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96.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3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3"/>
      <c r="F21" s="108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4" spans="1:6" x14ac:dyDescent="0.2">
      <c r="C24" s="115"/>
    </row>
    <row r="26" spans="1:6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6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6" x14ac:dyDescent="0.2">
      <c r="B29" s="114"/>
      <c r="C29" s="107"/>
      <c r="F29" s="108"/>
    </row>
    <row r="30" spans="1:6" ht="116.25" customHeight="1" x14ac:dyDescent="0.2">
      <c r="A30" s="109"/>
      <c r="B30" s="42" t="s">
        <v>303</v>
      </c>
      <c r="C30" s="110"/>
      <c r="D30" s="124"/>
      <c r="E30" s="124"/>
      <c r="F30" s="111"/>
    </row>
    <row r="31" spans="1:6" ht="263.25" customHeight="1" x14ac:dyDescent="0.2">
      <c r="A31" s="117" t="s">
        <v>50</v>
      </c>
      <c r="B31" s="103" t="s">
        <v>196</v>
      </c>
      <c r="C31" s="118"/>
      <c r="D31" s="119"/>
      <c r="E31" s="119"/>
      <c r="F31" s="120"/>
    </row>
    <row r="32" spans="1:6" ht="168" customHeight="1" x14ac:dyDescent="0.2">
      <c r="A32" s="125"/>
      <c r="B32" s="126" t="s">
        <v>75</v>
      </c>
      <c r="C32" s="127" t="s">
        <v>40</v>
      </c>
      <c r="D32" s="128">
        <v>1</v>
      </c>
      <c r="E32" s="129"/>
      <c r="F32" s="130">
        <f>ROUND(D32*E32,2)</f>
        <v>0</v>
      </c>
    </row>
    <row r="33" spans="1:6" ht="108" customHeight="1" x14ac:dyDescent="0.2">
      <c r="A33" s="109" t="s">
        <v>49</v>
      </c>
      <c r="B33" s="114" t="s">
        <v>94</v>
      </c>
      <c r="C33" s="110" t="s">
        <v>40</v>
      </c>
      <c r="D33" s="124">
        <v>1</v>
      </c>
      <c r="E33" s="131"/>
      <c r="F33" s="130">
        <f>ROUND(D33*E33,2)</f>
        <v>0</v>
      </c>
    </row>
    <row r="34" spans="1:6" ht="266.25" customHeight="1" x14ac:dyDescent="0.2">
      <c r="A34" s="117" t="s">
        <v>46</v>
      </c>
      <c r="B34" s="103" t="s">
        <v>197</v>
      </c>
      <c r="C34" s="118"/>
      <c r="D34" s="119"/>
      <c r="E34" s="119"/>
      <c r="F34" s="120"/>
    </row>
    <row r="35" spans="1:6" ht="168" customHeight="1" x14ac:dyDescent="0.2">
      <c r="A35" s="125"/>
      <c r="B35" s="126" t="s">
        <v>75</v>
      </c>
      <c r="C35" s="127" t="s">
        <v>40</v>
      </c>
      <c r="D35" s="128">
        <v>2</v>
      </c>
      <c r="E35" s="129"/>
      <c r="F35" s="130">
        <f>ROUND(D35*E35,2)</f>
        <v>0</v>
      </c>
    </row>
    <row r="36" spans="1:6" ht="111.75" customHeight="1" x14ac:dyDescent="0.2">
      <c r="A36" s="109" t="s">
        <v>45</v>
      </c>
      <c r="B36" s="114" t="s">
        <v>85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ht="192" customHeight="1" x14ac:dyDescent="0.2">
      <c r="A37" s="109" t="s">
        <v>44</v>
      </c>
      <c r="B37" s="104" t="s">
        <v>239</v>
      </c>
      <c r="C37" s="110" t="s">
        <v>40</v>
      </c>
      <c r="D37" s="124">
        <v>1</v>
      </c>
      <c r="E37" s="131"/>
      <c r="F37" s="111">
        <f>ROUND(D37*E37,2)</f>
        <v>0</v>
      </c>
    </row>
    <row r="38" spans="1:6" s="91" customFormat="1" ht="205.5" customHeight="1" x14ac:dyDescent="0.2">
      <c r="A38" s="86" t="s">
        <v>43</v>
      </c>
      <c r="B38" s="87" t="s">
        <v>205</v>
      </c>
      <c r="C38" s="88"/>
      <c r="D38" s="89"/>
      <c r="E38" s="89"/>
      <c r="F38" s="90"/>
    </row>
    <row r="39" spans="1:6" ht="170.25" customHeight="1" x14ac:dyDescent="0.2">
      <c r="A39" s="125"/>
      <c r="B39" s="126" t="s">
        <v>75</v>
      </c>
      <c r="C39" s="127" t="s">
        <v>40</v>
      </c>
      <c r="D39" s="128">
        <v>1</v>
      </c>
      <c r="E39" s="129"/>
      <c r="F39" s="130">
        <f>ROUND(D39*E39,2)</f>
        <v>0</v>
      </c>
    </row>
    <row r="40" spans="1:6" ht="108" customHeight="1" x14ac:dyDescent="0.2">
      <c r="A40" s="106" t="s">
        <v>42</v>
      </c>
      <c r="B40" s="114" t="s">
        <v>204</v>
      </c>
      <c r="C40" s="107" t="s">
        <v>40</v>
      </c>
      <c r="D40" s="116">
        <v>1</v>
      </c>
      <c r="E40" s="132"/>
      <c r="F40" s="130">
        <f>ROUND(D40*E40,2)</f>
        <v>0</v>
      </c>
    </row>
    <row r="41" spans="1:6" s="39" customFormat="1" ht="15" thickBot="1" x14ac:dyDescent="0.25">
      <c r="A41" s="35"/>
      <c r="B41" s="34" t="s">
        <v>39</v>
      </c>
      <c r="C41" s="33"/>
      <c r="D41" s="33"/>
      <c r="E41" s="33"/>
      <c r="F41" s="33">
        <f>SUM(F32:F40)</f>
        <v>0</v>
      </c>
    </row>
    <row r="42" spans="1:6" s="39" customFormat="1" ht="15" thickTop="1" x14ac:dyDescent="0.2">
      <c r="A42" s="38"/>
      <c r="B42" s="37"/>
    </row>
    <row r="43" spans="1:6" s="39" customFormat="1" x14ac:dyDescent="0.2">
      <c r="A43" s="38"/>
      <c r="B43" s="37"/>
      <c r="C43" s="37"/>
      <c r="D43" s="41"/>
      <c r="E43" s="40"/>
    </row>
    <row r="44" spans="1:6" s="39" customFormat="1" x14ac:dyDescent="0.2">
      <c r="A44" s="38" t="s">
        <v>4</v>
      </c>
      <c r="B44" s="37" t="s">
        <v>3</v>
      </c>
      <c r="C44" s="36"/>
      <c r="D44" s="36"/>
      <c r="E44" s="36"/>
      <c r="F44" s="36"/>
    </row>
    <row r="45" spans="1:6" x14ac:dyDescent="0.2">
      <c r="B45" s="114"/>
      <c r="C45" s="107"/>
      <c r="F45" s="108"/>
    </row>
    <row r="46" spans="1:6" ht="195.75" customHeight="1" x14ac:dyDescent="0.2">
      <c r="A46" s="117" t="s">
        <v>53</v>
      </c>
      <c r="B46" s="103" t="s">
        <v>203</v>
      </c>
      <c r="C46" s="118"/>
      <c r="D46" s="119"/>
      <c r="E46" s="119"/>
      <c r="F46" s="120"/>
    </row>
    <row r="47" spans="1:6" ht="15.75" x14ac:dyDescent="0.2">
      <c r="B47" s="114" t="s">
        <v>86</v>
      </c>
      <c r="C47" s="107" t="s">
        <v>35</v>
      </c>
      <c r="D47" s="116">
        <v>4.66</v>
      </c>
      <c r="E47" s="132"/>
      <c r="F47" s="108">
        <f>ROUND(D47*E47,2)</f>
        <v>0</v>
      </c>
    </row>
    <row r="48" spans="1:6" ht="15.75" x14ac:dyDescent="0.2">
      <c r="B48" s="114" t="s">
        <v>298</v>
      </c>
      <c r="C48" s="107" t="s">
        <v>35</v>
      </c>
      <c r="D48" s="116">
        <v>10.88</v>
      </c>
      <c r="E48" s="132"/>
      <c r="F48" s="108">
        <f>ROUND(D48*E48,2)</f>
        <v>0</v>
      </c>
    </row>
    <row r="49" spans="1:7" ht="15.75" x14ac:dyDescent="0.2">
      <c r="B49" s="114" t="s">
        <v>202</v>
      </c>
      <c r="C49" s="107" t="s">
        <v>35</v>
      </c>
      <c r="D49" s="116">
        <v>9.69</v>
      </c>
      <c r="E49" s="132"/>
      <c r="F49" s="108">
        <f>ROUND(D49*E49,2)</f>
        <v>0</v>
      </c>
    </row>
    <row r="50" spans="1:7" s="39" customFormat="1" ht="15" thickBot="1" x14ac:dyDescent="0.25">
      <c r="A50" s="35"/>
      <c r="B50" s="34" t="s">
        <v>34</v>
      </c>
      <c r="C50" s="33"/>
      <c r="D50" s="33"/>
      <c r="E50" s="33"/>
      <c r="F50" s="33">
        <f>SUM(F47:F49)</f>
        <v>0</v>
      </c>
    </row>
    <row r="51" spans="1:7" s="106" customFormat="1" ht="15" thickTop="1" x14ac:dyDescent="0.2">
      <c r="B51" s="115"/>
      <c r="C51" s="116"/>
      <c r="D51" s="116"/>
      <c r="E51" s="116"/>
      <c r="F51" s="116"/>
      <c r="G51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EC19-0476-4581-AF2D-9A1B41449D23}">
  <dimension ref="A1:G55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38.7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148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5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1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6" spans="1:7" s="56" customFormat="1" ht="15" x14ac:dyDescent="0.2">
      <c r="A26" s="45" t="s">
        <v>8</v>
      </c>
      <c r="B26" s="44" t="s">
        <v>7</v>
      </c>
      <c r="C26" s="43"/>
      <c r="D26" s="43"/>
      <c r="E26" s="43"/>
      <c r="F26" s="43"/>
    </row>
    <row r="28" spans="1:7" s="39" customFormat="1" x14ac:dyDescent="0.2">
      <c r="A28" s="38" t="s">
        <v>6</v>
      </c>
      <c r="B28" s="37" t="s">
        <v>5</v>
      </c>
      <c r="C28" s="36"/>
      <c r="D28" s="36"/>
      <c r="E28" s="36"/>
      <c r="F28" s="36"/>
    </row>
    <row r="29" spans="1:7" x14ac:dyDescent="0.2">
      <c r="B29" s="68"/>
      <c r="C29" s="61"/>
      <c r="F29" s="60"/>
    </row>
    <row r="30" spans="1:7" ht="116.25" customHeight="1" x14ac:dyDescent="0.2">
      <c r="A30" s="62"/>
      <c r="B30" s="42" t="s">
        <v>302</v>
      </c>
      <c r="C30" s="64"/>
      <c r="D30" s="81"/>
      <c r="E30" s="81"/>
      <c r="F30" s="65"/>
    </row>
    <row r="31" spans="1:7" ht="255" customHeight="1" x14ac:dyDescent="0.2">
      <c r="A31" s="69" t="s">
        <v>50</v>
      </c>
      <c r="B31" s="82" t="s">
        <v>166</v>
      </c>
      <c r="C31" s="71"/>
      <c r="D31" s="72"/>
      <c r="E31" s="72"/>
      <c r="F31" s="73"/>
    </row>
    <row r="32" spans="1:7" ht="168" customHeight="1" x14ac:dyDescent="0.2">
      <c r="A32" s="76"/>
      <c r="B32" s="77" t="s">
        <v>75</v>
      </c>
      <c r="C32" s="78" t="s">
        <v>40</v>
      </c>
      <c r="D32" s="83">
        <v>2</v>
      </c>
      <c r="E32" s="84"/>
      <c r="F32" s="79">
        <f>ROUND(D32*E32,2)</f>
        <v>0</v>
      </c>
    </row>
    <row r="33" spans="1:6" ht="191.25" customHeight="1" x14ac:dyDescent="0.2">
      <c r="A33" s="62" t="s">
        <v>49</v>
      </c>
      <c r="B33" s="63" t="s">
        <v>167</v>
      </c>
      <c r="C33" s="64" t="s">
        <v>40</v>
      </c>
      <c r="D33" s="81">
        <v>2</v>
      </c>
      <c r="E33" s="85"/>
      <c r="F33" s="79">
        <f>ROUND(D33*E33,2)</f>
        <v>0</v>
      </c>
    </row>
    <row r="34" spans="1:6" ht="266.25" customHeight="1" x14ac:dyDescent="0.2">
      <c r="A34" s="69" t="s">
        <v>46</v>
      </c>
      <c r="B34" s="82" t="s">
        <v>157</v>
      </c>
      <c r="C34" s="71"/>
      <c r="D34" s="72"/>
      <c r="E34" s="72"/>
      <c r="F34" s="73"/>
    </row>
    <row r="35" spans="1:6" ht="168" customHeight="1" x14ac:dyDescent="0.2">
      <c r="A35" s="76"/>
      <c r="B35" s="77" t="s">
        <v>75</v>
      </c>
      <c r="C35" s="78" t="s">
        <v>40</v>
      </c>
      <c r="D35" s="83">
        <v>2</v>
      </c>
      <c r="E35" s="84"/>
      <c r="F35" s="79">
        <f>ROUND(D35*E35,2)</f>
        <v>0</v>
      </c>
    </row>
    <row r="36" spans="1:6" ht="192" customHeight="1" x14ac:dyDescent="0.2">
      <c r="A36" s="62" t="s">
        <v>45</v>
      </c>
      <c r="B36" s="63" t="s">
        <v>168</v>
      </c>
      <c r="C36" s="64" t="s">
        <v>40</v>
      </c>
      <c r="D36" s="81">
        <v>1</v>
      </c>
      <c r="E36" s="85"/>
      <c r="F36" s="65">
        <f>ROUND(D36*E36,2)</f>
        <v>0</v>
      </c>
    </row>
    <row r="37" spans="1:6" ht="108" customHeight="1" x14ac:dyDescent="0.2">
      <c r="A37" s="57" t="s">
        <v>44</v>
      </c>
      <c r="B37" s="68" t="s">
        <v>85</v>
      </c>
      <c r="C37" s="61" t="s">
        <v>40</v>
      </c>
      <c r="D37" s="59">
        <v>1</v>
      </c>
      <c r="E37" s="80"/>
      <c r="F37" s="79">
        <f>ROUND(D37*E37,2)</f>
        <v>0</v>
      </c>
    </row>
    <row r="38" spans="1:6" ht="256.5" customHeight="1" x14ac:dyDescent="0.2">
      <c r="A38" s="69" t="s">
        <v>43</v>
      </c>
      <c r="B38" s="82" t="s">
        <v>162</v>
      </c>
      <c r="C38" s="71"/>
      <c r="D38" s="72"/>
      <c r="E38" s="72"/>
      <c r="F38" s="73"/>
    </row>
    <row r="39" spans="1:6" ht="169.5" customHeight="1" x14ac:dyDescent="0.2">
      <c r="A39" s="76"/>
      <c r="B39" s="77" t="s">
        <v>75</v>
      </c>
      <c r="C39" s="78" t="s">
        <v>40</v>
      </c>
      <c r="D39" s="83">
        <v>1</v>
      </c>
      <c r="E39" s="84"/>
      <c r="F39" s="79">
        <f>ROUND(D39*E39,2)</f>
        <v>0</v>
      </c>
    </row>
    <row r="40" spans="1:6" ht="192" customHeight="1" x14ac:dyDescent="0.2">
      <c r="A40" s="62" t="s">
        <v>42</v>
      </c>
      <c r="B40" s="63" t="s">
        <v>155</v>
      </c>
      <c r="C40" s="64" t="s">
        <v>40</v>
      </c>
      <c r="D40" s="81">
        <v>1</v>
      </c>
      <c r="E40" s="85"/>
      <c r="F40" s="65">
        <f>ROUND(D40*E40,2)</f>
        <v>0</v>
      </c>
    </row>
    <row r="41" spans="1:6" s="91" customFormat="1" ht="170.25" customHeight="1" x14ac:dyDescent="0.2">
      <c r="A41" s="86" t="s">
        <v>71</v>
      </c>
      <c r="B41" s="87" t="s">
        <v>169</v>
      </c>
      <c r="C41" s="88"/>
      <c r="D41" s="89"/>
      <c r="E41" s="89"/>
      <c r="F41" s="90"/>
    </row>
    <row r="42" spans="1:6" ht="170.25" customHeight="1" x14ac:dyDescent="0.2">
      <c r="A42" s="76"/>
      <c r="B42" s="77" t="s">
        <v>75</v>
      </c>
      <c r="C42" s="78" t="s">
        <v>40</v>
      </c>
      <c r="D42" s="83">
        <v>1</v>
      </c>
      <c r="E42" s="84"/>
      <c r="F42" s="79">
        <f>ROUND(D42*E42,2)</f>
        <v>0</v>
      </c>
    </row>
    <row r="43" spans="1:6" ht="108" customHeight="1" x14ac:dyDescent="0.2">
      <c r="A43" s="57" t="s">
        <v>72</v>
      </c>
      <c r="B43" s="68" t="s">
        <v>88</v>
      </c>
      <c r="C43" s="61" t="s">
        <v>40</v>
      </c>
      <c r="D43" s="59">
        <v>1</v>
      </c>
      <c r="E43" s="80"/>
      <c r="F43" s="79">
        <f>ROUND(D43*E43,2)</f>
        <v>0</v>
      </c>
    </row>
    <row r="44" spans="1:6" s="39" customFormat="1" ht="15" thickBot="1" x14ac:dyDescent="0.25">
      <c r="A44" s="35"/>
      <c r="B44" s="34" t="s">
        <v>39</v>
      </c>
      <c r="C44" s="33"/>
      <c r="D44" s="33"/>
      <c r="E44" s="33"/>
      <c r="F44" s="33">
        <f>SUM(F32:F43)</f>
        <v>0</v>
      </c>
    </row>
    <row r="45" spans="1:6" s="39" customFormat="1" ht="15" thickTop="1" x14ac:dyDescent="0.2">
      <c r="A45" s="38"/>
      <c r="B45" s="37"/>
    </row>
    <row r="46" spans="1:6" s="39" customFormat="1" x14ac:dyDescent="0.2">
      <c r="A46" s="38"/>
      <c r="B46" s="37"/>
      <c r="C46" s="37"/>
      <c r="D46" s="41"/>
      <c r="E46" s="40"/>
    </row>
    <row r="47" spans="1:6" s="39" customFormat="1" x14ac:dyDescent="0.2">
      <c r="A47" s="38" t="s">
        <v>4</v>
      </c>
      <c r="B47" s="37" t="s">
        <v>3</v>
      </c>
      <c r="C47" s="36"/>
      <c r="D47" s="36"/>
      <c r="E47" s="36"/>
      <c r="F47" s="36"/>
    </row>
    <row r="48" spans="1:6" x14ac:dyDescent="0.2">
      <c r="B48" s="68"/>
      <c r="C48" s="61"/>
      <c r="F48" s="60"/>
    </row>
    <row r="49" spans="1:6" ht="195.75" customHeight="1" x14ac:dyDescent="0.2">
      <c r="A49" s="69" t="s">
        <v>53</v>
      </c>
      <c r="B49" s="82" t="s">
        <v>76</v>
      </c>
      <c r="C49" s="71"/>
      <c r="D49" s="72"/>
      <c r="E49" s="72"/>
      <c r="F49" s="73"/>
    </row>
    <row r="50" spans="1:6" ht="15.75" x14ac:dyDescent="0.2">
      <c r="B50" s="68" t="s">
        <v>37</v>
      </c>
      <c r="C50" s="61" t="s">
        <v>35</v>
      </c>
      <c r="D50" s="59">
        <v>9.32</v>
      </c>
      <c r="E50" s="80"/>
      <c r="F50" s="60">
        <f>ROUND(D50*E50,2)</f>
        <v>0</v>
      </c>
    </row>
    <row r="51" spans="1:6" ht="15.75" x14ac:dyDescent="0.2">
      <c r="B51" s="68" t="s">
        <v>36</v>
      </c>
      <c r="C51" s="61" t="s">
        <v>35</v>
      </c>
      <c r="D51" s="59">
        <v>10.88</v>
      </c>
      <c r="E51" s="80"/>
      <c r="F51" s="60">
        <f>ROUND(D51*E51,2)</f>
        <v>0</v>
      </c>
    </row>
    <row r="52" spans="1:6" ht="15.75" x14ac:dyDescent="0.2">
      <c r="B52" s="68" t="s">
        <v>74</v>
      </c>
      <c r="C52" s="61" t="s">
        <v>35</v>
      </c>
      <c r="D52" s="59">
        <v>7.04</v>
      </c>
      <c r="E52" s="80"/>
      <c r="F52" s="60">
        <f>ROUND(D52*E52,2)</f>
        <v>0</v>
      </c>
    </row>
    <row r="53" spans="1:6" ht="15.75" x14ac:dyDescent="0.2">
      <c r="B53" s="68" t="s">
        <v>73</v>
      </c>
      <c r="C53" s="61" t="s">
        <v>35</v>
      </c>
      <c r="D53" s="59">
        <v>5.25</v>
      </c>
      <c r="E53" s="80"/>
      <c r="F53" s="60">
        <f>ROUND(D53*E53,2)</f>
        <v>0</v>
      </c>
    </row>
    <row r="54" spans="1:6" s="39" customFormat="1" ht="15" thickBot="1" x14ac:dyDescent="0.25">
      <c r="A54" s="35"/>
      <c r="B54" s="34" t="s">
        <v>34</v>
      </c>
      <c r="C54" s="33"/>
      <c r="D54" s="33"/>
      <c r="E54" s="33"/>
      <c r="F54" s="33">
        <f>SUM(F50:F53)</f>
        <v>0</v>
      </c>
    </row>
    <row r="55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E67ED-8C05-427F-A7FD-D4A8CF7C0ADB}">
  <dimension ref="A1:G50"/>
  <sheetViews>
    <sheetView view="pageBreakPreview" zoomScaleNormal="70" zoomScaleSheetLayoutView="100" workbookViewId="0"/>
  </sheetViews>
  <sheetFormatPr defaultRowHeight="14.25" x14ac:dyDescent="0.2"/>
  <cols>
    <col min="1" max="1" width="11" style="106" customWidth="1"/>
    <col min="2" max="2" width="80.85546875" style="115" customWidth="1"/>
    <col min="3" max="3" width="8.140625" style="116" customWidth="1"/>
    <col min="4" max="4" width="11" style="116" customWidth="1"/>
    <col min="5" max="6" width="15.28515625" style="116" customWidth="1"/>
    <col min="7" max="16384" width="9.140625" style="108"/>
  </cols>
  <sheetData>
    <row r="1" spans="1:6" s="105" customFormat="1" x14ac:dyDescent="0.2">
      <c r="A1" s="53" t="s">
        <v>24</v>
      </c>
      <c r="B1" s="48" t="str">
        <f>'Naslovna stran'!C18</f>
        <v>Nepremičnine Celje d.o.o.</v>
      </c>
    </row>
    <row r="2" spans="1:6" s="105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105" customFormat="1" x14ac:dyDescent="0.2">
      <c r="A3" s="53" t="s">
        <v>67</v>
      </c>
      <c r="B3" s="48">
        <f>'Naslovna stran'!C6</f>
        <v>0</v>
      </c>
    </row>
    <row r="4" spans="1:6" s="105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107"/>
      <c r="D10" s="108"/>
      <c r="E10" s="108"/>
      <c r="F10" s="108"/>
    </row>
    <row r="11" spans="1:6" ht="204.75" customHeight="1" x14ac:dyDescent="0.2">
      <c r="A11" s="109" t="s">
        <v>50</v>
      </c>
      <c r="B11" s="104" t="s">
        <v>60</v>
      </c>
      <c r="C11" s="110" t="s">
        <v>40</v>
      </c>
      <c r="D11" s="111">
        <v>1</v>
      </c>
      <c r="E11" s="112"/>
      <c r="F11" s="111">
        <f>ROUND(D11*E11,2)</f>
        <v>0</v>
      </c>
    </row>
    <row r="12" spans="1:6" ht="145.5" customHeight="1" x14ac:dyDescent="0.2">
      <c r="A12" s="109" t="s">
        <v>46</v>
      </c>
      <c r="B12" s="104" t="s">
        <v>59</v>
      </c>
      <c r="C12" s="110" t="s">
        <v>40</v>
      </c>
      <c r="D12" s="111">
        <v>1</v>
      </c>
      <c r="E12" s="113"/>
      <c r="F12" s="111">
        <f>ROUND(D12*E12,2)</f>
        <v>0</v>
      </c>
    </row>
    <row r="13" spans="1:6" ht="90.75" customHeight="1" x14ac:dyDescent="0.2">
      <c r="A13" s="106" t="s">
        <v>43</v>
      </c>
      <c r="B13" s="114" t="s">
        <v>58</v>
      </c>
      <c r="C13" s="107" t="s">
        <v>40</v>
      </c>
      <c r="D13" s="108">
        <v>1</v>
      </c>
      <c r="E13" s="113"/>
      <c r="F13" s="111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6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6" x14ac:dyDescent="0.2">
      <c r="B18" s="114"/>
      <c r="C18" s="107"/>
      <c r="F18" s="108"/>
    </row>
    <row r="19" spans="1:6" ht="180.75" customHeight="1" x14ac:dyDescent="0.2">
      <c r="A19" s="117" t="s">
        <v>53</v>
      </c>
      <c r="B19" s="102" t="s">
        <v>180</v>
      </c>
      <c r="C19" s="118"/>
      <c r="D19" s="119"/>
      <c r="E19" s="119"/>
      <c r="F19" s="120"/>
    </row>
    <row r="20" spans="1:6" ht="15.75" x14ac:dyDescent="0.2">
      <c r="A20" s="106" t="s">
        <v>56</v>
      </c>
      <c r="B20" s="114" t="s">
        <v>69</v>
      </c>
      <c r="C20" s="107" t="s">
        <v>40</v>
      </c>
      <c r="D20" s="108">
        <v>3</v>
      </c>
      <c r="E20" s="121"/>
      <c r="F20" s="108">
        <f>ROUND(D20*E20,2)</f>
        <v>0</v>
      </c>
    </row>
    <row r="21" spans="1:6" ht="15.75" x14ac:dyDescent="0.2">
      <c r="A21" s="106" t="s">
        <v>55</v>
      </c>
      <c r="B21" s="114" t="s">
        <v>70</v>
      </c>
      <c r="C21" s="107" t="s">
        <v>40</v>
      </c>
      <c r="D21" s="108">
        <v>1</v>
      </c>
      <c r="E21" s="123"/>
      <c r="F21" s="108">
        <f>ROUND(D21*E21,2)</f>
        <v>0</v>
      </c>
    </row>
    <row r="22" spans="1:6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6" ht="15" thickTop="1" x14ac:dyDescent="0.2"/>
    <row r="25" spans="1:6" s="56" customFormat="1" ht="15" x14ac:dyDescent="0.2">
      <c r="A25" s="45" t="s">
        <v>8</v>
      </c>
      <c r="B25" s="44" t="s">
        <v>7</v>
      </c>
      <c r="C25" s="43"/>
      <c r="D25" s="43"/>
      <c r="E25" s="43"/>
      <c r="F25" s="43"/>
    </row>
    <row r="27" spans="1:6" s="39" customFormat="1" x14ac:dyDescent="0.2">
      <c r="A27" s="38" t="s">
        <v>6</v>
      </c>
      <c r="B27" s="37" t="s">
        <v>5</v>
      </c>
      <c r="C27" s="36"/>
      <c r="D27" s="36"/>
      <c r="E27" s="36"/>
      <c r="F27" s="36"/>
    </row>
    <row r="28" spans="1:6" x14ac:dyDescent="0.2">
      <c r="B28" s="114"/>
      <c r="C28" s="107"/>
      <c r="F28" s="108"/>
    </row>
    <row r="29" spans="1:6" ht="123" customHeight="1" x14ac:dyDescent="0.2">
      <c r="A29" s="109"/>
      <c r="B29" s="42" t="s">
        <v>303</v>
      </c>
      <c r="C29" s="110"/>
      <c r="D29" s="124"/>
      <c r="E29" s="124"/>
      <c r="F29" s="111"/>
    </row>
    <row r="30" spans="1:6" ht="264" customHeight="1" x14ac:dyDescent="0.2">
      <c r="A30" s="117" t="s">
        <v>50</v>
      </c>
      <c r="B30" s="103" t="s">
        <v>196</v>
      </c>
      <c r="C30" s="118"/>
      <c r="D30" s="119"/>
      <c r="E30" s="119"/>
      <c r="F30" s="120"/>
    </row>
    <row r="31" spans="1:6" ht="168" customHeight="1" x14ac:dyDescent="0.2">
      <c r="A31" s="125"/>
      <c r="B31" s="126" t="s">
        <v>75</v>
      </c>
      <c r="C31" s="127" t="s">
        <v>40</v>
      </c>
      <c r="D31" s="128">
        <v>1</v>
      </c>
      <c r="E31" s="129"/>
      <c r="F31" s="130">
        <f>ROUND(D31*E31,2)</f>
        <v>0</v>
      </c>
    </row>
    <row r="32" spans="1:6" ht="108" customHeight="1" x14ac:dyDescent="0.2">
      <c r="A32" s="109" t="s">
        <v>49</v>
      </c>
      <c r="B32" s="114" t="s">
        <v>94</v>
      </c>
      <c r="C32" s="110" t="s">
        <v>40</v>
      </c>
      <c r="D32" s="124">
        <v>1</v>
      </c>
      <c r="E32" s="131"/>
      <c r="F32" s="130">
        <f>ROUND(D32*E32,2)</f>
        <v>0</v>
      </c>
    </row>
    <row r="33" spans="1:6" ht="266.25" customHeight="1" x14ac:dyDescent="0.2">
      <c r="A33" s="117" t="s">
        <v>46</v>
      </c>
      <c r="B33" s="103" t="s">
        <v>157</v>
      </c>
      <c r="C33" s="118"/>
      <c r="D33" s="119"/>
      <c r="E33" s="119"/>
      <c r="F33" s="120"/>
    </row>
    <row r="34" spans="1:6" ht="168" customHeight="1" x14ac:dyDescent="0.2">
      <c r="A34" s="125"/>
      <c r="B34" s="126" t="s">
        <v>75</v>
      </c>
      <c r="C34" s="127" t="s">
        <v>40</v>
      </c>
      <c r="D34" s="128">
        <v>2</v>
      </c>
      <c r="E34" s="129"/>
      <c r="F34" s="130">
        <f>ROUND(D34*E34,2)</f>
        <v>0</v>
      </c>
    </row>
    <row r="35" spans="1:6" ht="111.75" customHeight="1" x14ac:dyDescent="0.2">
      <c r="A35" s="109" t="s">
        <v>45</v>
      </c>
      <c r="B35" s="114" t="s">
        <v>85</v>
      </c>
      <c r="C35" s="110" t="s">
        <v>40</v>
      </c>
      <c r="D35" s="124">
        <v>1</v>
      </c>
      <c r="E35" s="131"/>
      <c r="F35" s="111">
        <f>ROUND(D35*E35,2)</f>
        <v>0</v>
      </c>
    </row>
    <row r="36" spans="1:6" ht="192" customHeight="1" x14ac:dyDescent="0.2">
      <c r="A36" s="109" t="s">
        <v>44</v>
      </c>
      <c r="B36" s="104" t="s">
        <v>241</v>
      </c>
      <c r="C36" s="110" t="s">
        <v>40</v>
      </c>
      <c r="D36" s="124">
        <v>1</v>
      </c>
      <c r="E36" s="131"/>
      <c r="F36" s="111">
        <f>ROUND(D36*E36,2)</f>
        <v>0</v>
      </c>
    </row>
    <row r="37" spans="1:6" s="91" customFormat="1" ht="205.5" customHeight="1" x14ac:dyDescent="0.2">
      <c r="A37" s="86" t="s">
        <v>43</v>
      </c>
      <c r="B37" s="87" t="s">
        <v>240</v>
      </c>
      <c r="C37" s="88"/>
      <c r="D37" s="89"/>
      <c r="E37" s="89"/>
      <c r="F37" s="90"/>
    </row>
    <row r="38" spans="1:6" ht="170.25" customHeight="1" x14ac:dyDescent="0.2">
      <c r="A38" s="125"/>
      <c r="B38" s="126" t="s">
        <v>75</v>
      </c>
      <c r="C38" s="127" t="s">
        <v>40</v>
      </c>
      <c r="D38" s="128">
        <v>1</v>
      </c>
      <c r="E38" s="129"/>
      <c r="F38" s="130">
        <f>ROUND(D38*E38,2)</f>
        <v>0</v>
      </c>
    </row>
    <row r="39" spans="1:6" ht="108" customHeight="1" x14ac:dyDescent="0.2">
      <c r="A39" s="106" t="s">
        <v>42</v>
      </c>
      <c r="B39" s="114" t="s">
        <v>204</v>
      </c>
      <c r="C39" s="107" t="s">
        <v>40</v>
      </c>
      <c r="D39" s="116">
        <v>1</v>
      </c>
      <c r="E39" s="132"/>
      <c r="F39" s="130">
        <f>ROUND(D39*E39,2)</f>
        <v>0</v>
      </c>
    </row>
    <row r="40" spans="1:6" s="39" customFormat="1" ht="15" thickBot="1" x14ac:dyDescent="0.25">
      <c r="A40" s="35"/>
      <c r="B40" s="34" t="s">
        <v>39</v>
      </c>
      <c r="C40" s="33"/>
      <c r="D40" s="33"/>
      <c r="E40" s="33"/>
      <c r="F40" s="33">
        <f>SUM(F31:F39)</f>
        <v>0</v>
      </c>
    </row>
    <row r="41" spans="1:6" s="39" customFormat="1" ht="15" thickTop="1" x14ac:dyDescent="0.2">
      <c r="A41" s="38"/>
      <c r="B41" s="37"/>
    </row>
    <row r="42" spans="1:6" s="39" customFormat="1" x14ac:dyDescent="0.2">
      <c r="A42" s="38"/>
      <c r="B42" s="37"/>
      <c r="C42" s="37"/>
      <c r="D42" s="41"/>
      <c r="E42" s="40"/>
    </row>
    <row r="43" spans="1:6" s="39" customFormat="1" x14ac:dyDescent="0.2">
      <c r="A43" s="38" t="s">
        <v>4</v>
      </c>
      <c r="B43" s="37" t="s">
        <v>3</v>
      </c>
      <c r="C43" s="36"/>
      <c r="D43" s="36"/>
      <c r="E43" s="36"/>
      <c r="F43" s="36"/>
    </row>
    <row r="44" spans="1:6" x14ac:dyDescent="0.2">
      <c r="B44" s="114"/>
      <c r="C44" s="107"/>
      <c r="F44" s="108"/>
    </row>
    <row r="45" spans="1:6" ht="195.75" customHeight="1" x14ac:dyDescent="0.2">
      <c r="A45" s="117" t="s">
        <v>53</v>
      </c>
      <c r="B45" s="103" t="s">
        <v>203</v>
      </c>
      <c r="C45" s="118"/>
      <c r="D45" s="119"/>
      <c r="E45" s="119"/>
      <c r="F45" s="120"/>
    </row>
    <row r="46" spans="1:6" ht="15.75" x14ac:dyDescent="0.2">
      <c r="B46" s="114" t="s">
        <v>86</v>
      </c>
      <c r="C46" s="107" t="s">
        <v>35</v>
      </c>
      <c r="D46" s="116">
        <v>4.66</v>
      </c>
      <c r="E46" s="132"/>
      <c r="F46" s="108">
        <f>ROUND(D46*E46,2)</f>
        <v>0</v>
      </c>
    </row>
    <row r="47" spans="1:6" ht="15.75" x14ac:dyDescent="0.2">
      <c r="B47" s="114" t="s">
        <v>298</v>
      </c>
      <c r="C47" s="107" t="s">
        <v>35</v>
      </c>
      <c r="D47" s="116">
        <v>10.88</v>
      </c>
      <c r="E47" s="132"/>
      <c r="F47" s="108">
        <f>ROUND(D47*E47,2)</f>
        <v>0</v>
      </c>
    </row>
    <row r="48" spans="1:6" ht="15.75" x14ac:dyDescent="0.2">
      <c r="B48" s="114" t="s">
        <v>202</v>
      </c>
      <c r="C48" s="107" t="s">
        <v>35</v>
      </c>
      <c r="D48" s="116">
        <v>9.69</v>
      </c>
      <c r="E48" s="132"/>
      <c r="F48" s="108">
        <f>ROUND(D48*E48,2)</f>
        <v>0</v>
      </c>
    </row>
    <row r="49" spans="1:7" s="39" customFormat="1" ht="15" thickBot="1" x14ac:dyDescent="0.25">
      <c r="A49" s="35"/>
      <c r="B49" s="34" t="s">
        <v>34</v>
      </c>
      <c r="C49" s="33"/>
      <c r="D49" s="33"/>
      <c r="E49" s="33"/>
      <c r="F49" s="33">
        <f>SUM(F46:F48)</f>
        <v>0</v>
      </c>
    </row>
    <row r="50" spans="1:7" s="106" customFormat="1" ht="15" thickTop="1" x14ac:dyDescent="0.2">
      <c r="B50" s="115"/>
      <c r="C50" s="116"/>
      <c r="D50" s="116"/>
      <c r="E50" s="116"/>
      <c r="F50" s="116"/>
      <c r="G50" s="108"/>
    </row>
  </sheetData>
  <pageMargins left="0.51181102362204722" right="0.39370078740157483" top="0.51181102362204722" bottom="0.51181102362204722" header="0.27559055118110237" footer="0.27559055118110237"/>
  <pageSetup paperSize="9" scale="66" orientation="portrait" r:id="rId1"/>
  <headerFooter alignWithMargins="0">
    <oddFooter>&amp;L&amp;8&amp;A&amp;R&amp;8&amp;P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E50C-F100-4001-B3AB-283E25CD08CA}">
  <sheetPr>
    <pageSetUpPr fitToPage="1"/>
  </sheetPr>
  <dimension ref="A1:G61"/>
  <sheetViews>
    <sheetView view="pageBreakPreview" zoomScaleNormal="70" zoomScaleSheetLayoutView="100" workbookViewId="0"/>
  </sheetViews>
  <sheetFormatPr defaultRowHeight="14.25" x14ac:dyDescent="0.2"/>
  <cols>
    <col min="1" max="1" width="11" style="57" customWidth="1"/>
    <col min="2" max="2" width="80.85546875" style="58" customWidth="1"/>
    <col min="3" max="3" width="8.140625" style="59" customWidth="1"/>
    <col min="4" max="4" width="11" style="59" customWidth="1"/>
    <col min="5" max="6" width="15.28515625" style="59" customWidth="1"/>
    <col min="7" max="16384" width="9.140625" style="60"/>
  </cols>
  <sheetData>
    <row r="1" spans="1:6" s="54" customFormat="1" x14ac:dyDescent="0.2">
      <c r="A1" s="53" t="s">
        <v>24</v>
      </c>
      <c r="B1" s="48" t="str">
        <f>'Naslovna stran'!C18</f>
        <v>Nepremičnine Celje d.o.o.</v>
      </c>
    </row>
    <row r="2" spans="1:6" s="54" customFormat="1" x14ac:dyDescent="0.2">
      <c r="A2" s="53" t="s">
        <v>68</v>
      </c>
      <c r="B2" s="48" t="str">
        <f>'Naslovna stran'!C22</f>
        <v>Zamenjava oken Pod gabri 21-23 in Pod gabri 25-29</v>
      </c>
    </row>
    <row r="3" spans="1:6" s="54" customFormat="1" x14ac:dyDescent="0.2">
      <c r="A3" s="53" t="s">
        <v>67</v>
      </c>
      <c r="B3" s="48">
        <f>'Naslovna stran'!C6</f>
        <v>0</v>
      </c>
    </row>
    <row r="4" spans="1:6" s="54" customFormat="1" x14ac:dyDescent="0.2"/>
    <row r="5" spans="1:6" s="55" customFormat="1" ht="10.5" x14ac:dyDescent="0.15">
      <c r="A5" s="52" t="s">
        <v>66</v>
      </c>
      <c r="B5" s="51" t="s">
        <v>65</v>
      </c>
      <c r="C5" s="50" t="s">
        <v>64</v>
      </c>
      <c r="D5" s="49" t="s">
        <v>63</v>
      </c>
      <c r="E5" s="49" t="s">
        <v>62</v>
      </c>
      <c r="F5" s="49" t="s">
        <v>61</v>
      </c>
    </row>
    <row r="6" spans="1:6" s="48" customFormat="1" x14ac:dyDescent="0.2"/>
    <row r="7" spans="1:6" s="56" customFormat="1" ht="15" x14ac:dyDescent="0.2">
      <c r="A7" s="47" t="s">
        <v>17</v>
      </c>
      <c r="B7" s="44" t="s">
        <v>16</v>
      </c>
      <c r="C7" s="43"/>
      <c r="D7" s="43"/>
      <c r="E7" s="43"/>
      <c r="F7" s="43"/>
    </row>
    <row r="9" spans="1:6" s="39" customFormat="1" x14ac:dyDescent="0.2">
      <c r="A9" s="38" t="s">
        <v>15</v>
      </c>
      <c r="B9" s="37" t="s">
        <v>14</v>
      </c>
      <c r="C9" s="36"/>
      <c r="D9" s="36"/>
      <c r="E9" s="36"/>
      <c r="F9" s="36"/>
    </row>
    <row r="10" spans="1:6" x14ac:dyDescent="0.2">
      <c r="B10" s="46"/>
      <c r="C10" s="61"/>
      <c r="D10" s="60"/>
      <c r="E10" s="60"/>
      <c r="F10" s="60"/>
    </row>
    <row r="11" spans="1:6" ht="190.5" customHeight="1" x14ac:dyDescent="0.2">
      <c r="A11" s="62" t="s">
        <v>50</v>
      </c>
      <c r="B11" s="63" t="s">
        <v>60</v>
      </c>
      <c r="C11" s="64" t="s">
        <v>40</v>
      </c>
      <c r="D11" s="65">
        <v>1</v>
      </c>
      <c r="E11" s="66"/>
      <c r="F11" s="65">
        <f>ROUND(D11*E11,2)</f>
        <v>0</v>
      </c>
    </row>
    <row r="12" spans="1:6" ht="142.5" customHeight="1" x14ac:dyDescent="0.2">
      <c r="A12" s="62" t="s">
        <v>46</v>
      </c>
      <c r="B12" s="63" t="s">
        <v>59</v>
      </c>
      <c r="C12" s="64" t="s">
        <v>40</v>
      </c>
      <c r="D12" s="65">
        <v>1</v>
      </c>
      <c r="E12" s="67"/>
      <c r="F12" s="65">
        <f>ROUND(D12*E12,2)</f>
        <v>0</v>
      </c>
    </row>
    <row r="13" spans="1:6" ht="78.75" customHeight="1" x14ac:dyDescent="0.2">
      <c r="A13" s="57" t="s">
        <v>43</v>
      </c>
      <c r="B13" s="68" t="s">
        <v>58</v>
      </c>
      <c r="C13" s="61" t="s">
        <v>40</v>
      </c>
      <c r="D13" s="60">
        <v>1</v>
      </c>
      <c r="E13" s="67"/>
      <c r="F13" s="65">
        <f>ROUND(D13*E13,2)</f>
        <v>0</v>
      </c>
    </row>
    <row r="14" spans="1:6" s="39" customFormat="1" ht="15" thickBot="1" x14ac:dyDescent="0.25">
      <c r="A14" s="35"/>
      <c r="B14" s="34" t="s">
        <v>57</v>
      </c>
      <c r="C14" s="33"/>
      <c r="D14" s="33"/>
      <c r="E14" s="33"/>
      <c r="F14" s="33">
        <f>SUM(F10:F13)</f>
        <v>0</v>
      </c>
    </row>
    <row r="15" spans="1:6" ht="15" thickTop="1" x14ac:dyDescent="0.2"/>
    <row r="17" spans="1:7" x14ac:dyDescent="0.2">
      <c r="A17" s="38" t="s">
        <v>13</v>
      </c>
      <c r="B17" s="37" t="s">
        <v>12</v>
      </c>
      <c r="C17" s="36"/>
      <c r="D17" s="36"/>
      <c r="E17" s="36"/>
      <c r="F17" s="36"/>
    </row>
    <row r="18" spans="1:7" x14ac:dyDescent="0.2">
      <c r="B18" s="68"/>
      <c r="C18" s="61"/>
      <c r="F18" s="60"/>
    </row>
    <row r="19" spans="1:7" ht="196.5" customHeight="1" x14ac:dyDescent="0.2">
      <c r="A19" s="69" t="s">
        <v>53</v>
      </c>
      <c r="B19" s="70" t="s">
        <v>165</v>
      </c>
      <c r="C19" s="71"/>
      <c r="D19" s="72"/>
      <c r="E19" s="72"/>
      <c r="F19" s="73"/>
    </row>
    <row r="20" spans="1:7" ht="15.75" x14ac:dyDescent="0.2">
      <c r="A20" s="57" t="s">
        <v>56</v>
      </c>
      <c r="B20" s="68" t="s">
        <v>69</v>
      </c>
      <c r="C20" s="61" t="s">
        <v>40</v>
      </c>
      <c r="D20" s="60">
        <v>2</v>
      </c>
      <c r="E20" s="74"/>
      <c r="F20" s="60">
        <f>ROUND(D20*E20,2)</f>
        <v>0</v>
      </c>
    </row>
    <row r="21" spans="1:7" ht="15.75" x14ac:dyDescent="0.2">
      <c r="A21" s="57" t="s">
        <v>55</v>
      </c>
      <c r="B21" s="68" t="s">
        <v>70</v>
      </c>
      <c r="C21" s="61" t="s">
        <v>40</v>
      </c>
      <c r="D21" s="60">
        <v>2</v>
      </c>
      <c r="E21" s="75"/>
      <c r="F21" s="60">
        <f>ROUND(D21*E21,2)</f>
        <v>0</v>
      </c>
    </row>
    <row r="22" spans="1:7" ht="15" thickBot="1" x14ac:dyDescent="0.25">
      <c r="A22" s="35"/>
      <c r="B22" s="34" t="s">
        <v>54</v>
      </c>
      <c r="C22" s="33"/>
      <c r="D22" s="33"/>
      <c r="E22" s="33"/>
      <c r="F22" s="33">
        <f>SUM(F18:F21)</f>
        <v>0</v>
      </c>
    </row>
    <row r="23" spans="1:7" ht="15" thickTop="1" x14ac:dyDescent="0.2"/>
    <row r="24" spans="1:7" x14ac:dyDescent="0.2">
      <c r="C24" s="58"/>
      <c r="G24" s="59"/>
    </row>
    <row r="25" spans="1:7" s="39" customFormat="1" x14ac:dyDescent="0.2">
      <c r="A25" s="38" t="s">
        <v>11</v>
      </c>
      <c r="B25" s="37" t="s">
        <v>10</v>
      </c>
      <c r="C25" s="37"/>
      <c r="D25" s="36"/>
      <c r="E25" s="36"/>
      <c r="F25" s="36"/>
      <c r="G25" s="36"/>
    </row>
    <row r="26" spans="1:7" x14ac:dyDescent="0.2">
      <c r="A26" s="76"/>
      <c r="B26" s="77"/>
      <c r="C26" s="78"/>
      <c r="D26" s="79"/>
      <c r="E26" s="79"/>
      <c r="F26" s="79"/>
    </row>
    <row r="27" spans="1:7" s="94" customFormat="1" ht="144.75" customHeight="1" x14ac:dyDescent="0.2">
      <c r="A27" s="96" t="s">
        <v>38</v>
      </c>
      <c r="B27" s="97" t="s">
        <v>52</v>
      </c>
      <c r="C27" s="98"/>
      <c r="D27" s="99"/>
      <c r="E27" s="92"/>
      <c r="F27" s="100"/>
    </row>
    <row r="28" spans="1:7" s="94" customFormat="1" ht="15.75" x14ac:dyDescent="0.2">
      <c r="A28" s="96"/>
      <c r="B28" s="101" t="s">
        <v>301</v>
      </c>
      <c r="C28" s="98" t="s">
        <v>35</v>
      </c>
      <c r="D28" s="93">
        <v>4.09</v>
      </c>
      <c r="E28" s="80"/>
      <c r="F28" s="94">
        <f>ROUND(D28*E28,2)</f>
        <v>0</v>
      </c>
    </row>
    <row r="29" spans="1:7" s="94" customFormat="1" ht="15.75" x14ac:dyDescent="0.2">
      <c r="A29" s="95"/>
      <c r="B29" s="101" t="s">
        <v>79</v>
      </c>
      <c r="C29" s="98" t="s">
        <v>35</v>
      </c>
      <c r="D29" s="93">
        <v>5.76</v>
      </c>
      <c r="E29" s="80"/>
      <c r="F29" s="94">
        <f>ROUND(D29*E29,2)</f>
        <v>0</v>
      </c>
    </row>
    <row r="30" spans="1:7" s="39" customFormat="1" ht="15" thickBot="1" x14ac:dyDescent="0.25">
      <c r="A30" s="35"/>
      <c r="B30" s="34" t="s">
        <v>51</v>
      </c>
      <c r="C30" s="33"/>
      <c r="D30" s="33"/>
      <c r="E30" s="33"/>
      <c r="F30" s="33">
        <f>SUM(F27:F29)</f>
        <v>0</v>
      </c>
    </row>
    <row r="31" spans="1:7" ht="15" thickTop="1" x14ac:dyDescent="0.2">
      <c r="C31" s="58"/>
    </row>
    <row r="33" spans="1:6" s="56" customFormat="1" ht="15" x14ac:dyDescent="0.2">
      <c r="A33" s="45" t="s">
        <v>8</v>
      </c>
      <c r="B33" s="44" t="s">
        <v>7</v>
      </c>
      <c r="C33" s="43"/>
      <c r="D33" s="43"/>
      <c r="E33" s="43"/>
      <c r="F33" s="43"/>
    </row>
    <row r="35" spans="1:6" s="39" customFormat="1" x14ac:dyDescent="0.2">
      <c r="A35" s="38" t="s">
        <v>6</v>
      </c>
      <c r="B35" s="37" t="s">
        <v>5</v>
      </c>
      <c r="C35" s="36"/>
      <c r="D35" s="36"/>
      <c r="E35" s="36"/>
      <c r="F35" s="36"/>
    </row>
    <row r="36" spans="1:6" x14ac:dyDescent="0.2">
      <c r="B36" s="68"/>
      <c r="C36" s="61"/>
      <c r="F36" s="60"/>
    </row>
    <row r="37" spans="1:6" ht="116.25" customHeight="1" x14ac:dyDescent="0.2">
      <c r="A37" s="62"/>
      <c r="B37" s="42" t="s">
        <v>302</v>
      </c>
      <c r="C37" s="64"/>
      <c r="D37" s="81"/>
      <c r="E37" s="81"/>
      <c r="F37" s="65"/>
    </row>
    <row r="38" spans="1:6" ht="254.25" customHeight="1" x14ac:dyDescent="0.2">
      <c r="A38" s="69" t="s">
        <v>50</v>
      </c>
      <c r="B38" s="82" t="s">
        <v>191</v>
      </c>
      <c r="C38" s="71"/>
      <c r="D38" s="72"/>
      <c r="E38" s="72"/>
      <c r="F38" s="73"/>
    </row>
    <row r="39" spans="1:6" ht="234" customHeight="1" x14ac:dyDescent="0.2">
      <c r="A39" s="76"/>
      <c r="B39" s="77" t="s">
        <v>161</v>
      </c>
      <c r="C39" s="78" t="s">
        <v>40</v>
      </c>
      <c r="D39" s="83">
        <v>1</v>
      </c>
      <c r="E39" s="84"/>
      <c r="F39" s="79">
        <f>ROUND(D39*E39,2)</f>
        <v>0</v>
      </c>
    </row>
    <row r="40" spans="1:6" ht="108" customHeight="1" x14ac:dyDescent="0.2">
      <c r="A40" s="57" t="s">
        <v>49</v>
      </c>
      <c r="B40" s="68" t="s">
        <v>47</v>
      </c>
      <c r="C40" s="61" t="s">
        <v>40</v>
      </c>
      <c r="D40" s="59">
        <v>1</v>
      </c>
      <c r="E40" s="80"/>
      <c r="F40" s="79">
        <f>ROUND(D40*E40,2)</f>
        <v>0</v>
      </c>
    </row>
    <row r="41" spans="1:6" ht="266.25" customHeight="1" x14ac:dyDescent="0.2">
      <c r="A41" s="69" t="s">
        <v>46</v>
      </c>
      <c r="B41" s="82" t="s">
        <v>157</v>
      </c>
      <c r="C41" s="71"/>
      <c r="D41" s="72"/>
      <c r="E41" s="72"/>
      <c r="F41" s="73"/>
    </row>
    <row r="42" spans="1:6" ht="168" customHeight="1" x14ac:dyDescent="0.2">
      <c r="A42" s="76"/>
      <c r="B42" s="77" t="s">
        <v>75</v>
      </c>
      <c r="C42" s="78" t="s">
        <v>40</v>
      </c>
      <c r="D42" s="83">
        <v>1</v>
      </c>
      <c r="E42" s="84"/>
      <c r="F42" s="79">
        <f>ROUND(D42*E42,2)</f>
        <v>0</v>
      </c>
    </row>
    <row r="43" spans="1:6" ht="108" customHeight="1" x14ac:dyDescent="0.2">
      <c r="A43" s="57" t="s">
        <v>45</v>
      </c>
      <c r="B43" s="68" t="s">
        <v>93</v>
      </c>
      <c r="C43" s="61" t="s">
        <v>40</v>
      </c>
      <c r="D43" s="59">
        <v>1</v>
      </c>
      <c r="E43" s="80"/>
      <c r="F43" s="79">
        <f>ROUND(D43*E43,2)</f>
        <v>0</v>
      </c>
    </row>
    <row r="44" spans="1:6" ht="251.25" customHeight="1" x14ac:dyDescent="0.2">
      <c r="A44" s="69" t="s">
        <v>43</v>
      </c>
      <c r="B44" s="82" t="s">
        <v>162</v>
      </c>
      <c r="C44" s="71"/>
      <c r="D44" s="72"/>
      <c r="E44" s="72"/>
      <c r="F44" s="73"/>
    </row>
    <row r="45" spans="1:6" ht="169.5" customHeight="1" x14ac:dyDescent="0.2">
      <c r="A45" s="76"/>
      <c r="B45" s="77" t="s">
        <v>75</v>
      </c>
      <c r="C45" s="78" t="s">
        <v>40</v>
      </c>
      <c r="D45" s="83">
        <v>1</v>
      </c>
      <c r="E45" s="84"/>
      <c r="F45" s="79">
        <f>ROUND(D45*E45,2)</f>
        <v>0</v>
      </c>
    </row>
    <row r="46" spans="1:6" ht="106.5" customHeight="1" x14ac:dyDescent="0.2">
      <c r="A46" s="62" t="s">
        <v>42</v>
      </c>
      <c r="B46" s="68" t="s">
        <v>41</v>
      </c>
      <c r="C46" s="64" t="s">
        <v>40</v>
      </c>
      <c r="D46" s="81">
        <v>1</v>
      </c>
      <c r="E46" s="85"/>
      <c r="F46" s="65">
        <f>ROUND(D46*E46,2)</f>
        <v>0</v>
      </c>
    </row>
    <row r="47" spans="1:6" s="91" customFormat="1" ht="204.75" customHeight="1" x14ac:dyDescent="0.2">
      <c r="A47" s="86" t="s">
        <v>71</v>
      </c>
      <c r="B47" s="87" t="s">
        <v>170</v>
      </c>
      <c r="C47" s="88"/>
      <c r="D47" s="89"/>
      <c r="E47" s="89"/>
      <c r="F47" s="90"/>
    </row>
    <row r="48" spans="1:6" ht="236.25" customHeight="1" x14ac:dyDescent="0.2">
      <c r="A48" s="76"/>
      <c r="B48" s="77" t="s">
        <v>161</v>
      </c>
      <c r="C48" s="78" t="s">
        <v>40</v>
      </c>
      <c r="D48" s="83">
        <v>1</v>
      </c>
      <c r="E48" s="84"/>
      <c r="F48" s="79">
        <f>ROUND(D48*E48,2)</f>
        <v>0</v>
      </c>
    </row>
    <row r="49" spans="1:6" ht="108" customHeight="1" x14ac:dyDescent="0.2">
      <c r="A49" s="57" t="s">
        <v>72</v>
      </c>
      <c r="B49" s="68" t="s">
        <v>80</v>
      </c>
      <c r="C49" s="61" t="s">
        <v>40</v>
      </c>
      <c r="D49" s="59">
        <v>1</v>
      </c>
      <c r="E49" s="80"/>
      <c r="F49" s="79">
        <f>ROUND(D49*E49,2)</f>
        <v>0</v>
      </c>
    </row>
    <row r="50" spans="1:6" s="39" customFormat="1" ht="15" thickBot="1" x14ac:dyDescent="0.25">
      <c r="A50" s="35"/>
      <c r="B50" s="34" t="s">
        <v>39</v>
      </c>
      <c r="C50" s="33"/>
      <c r="D50" s="33"/>
      <c r="E50" s="33"/>
      <c r="F50" s="33">
        <f>SUM(F39:F49)</f>
        <v>0</v>
      </c>
    </row>
    <row r="51" spans="1:6" s="39" customFormat="1" ht="15" thickTop="1" x14ac:dyDescent="0.2">
      <c r="A51" s="38"/>
      <c r="B51" s="37"/>
    </row>
    <row r="52" spans="1:6" s="39" customFormat="1" x14ac:dyDescent="0.2">
      <c r="A52" s="38"/>
      <c r="B52" s="37"/>
      <c r="C52" s="37"/>
      <c r="D52" s="41"/>
      <c r="E52" s="40"/>
    </row>
    <row r="53" spans="1:6" s="39" customFormat="1" x14ac:dyDescent="0.2">
      <c r="A53" s="38" t="s">
        <v>4</v>
      </c>
      <c r="B53" s="37" t="s">
        <v>3</v>
      </c>
      <c r="C53" s="36"/>
      <c r="D53" s="36"/>
      <c r="E53" s="36"/>
      <c r="F53" s="36"/>
    </row>
    <row r="54" spans="1:6" x14ac:dyDescent="0.2">
      <c r="B54" s="68"/>
      <c r="C54" s="61"/>
      <c r="F54" s="60"/>
    </row>
    <row r="55" spans="1:6" ht="195.75" customHeight="1" x14ac:dyDescent="0.2">
      <c r="A55" s="69" t="s">
        <v>53</v>
      </c>
      <c r="B55" s="82" t="s">
        <v>76</v>
      </c>
      <c r="C55" s="71"/>
      <c r="D55" s="72"/>
      <c r="E55" s="72"/>
      <c r="F55" s="73"/>
    </row>
    <row r="56" spans="1:6" ht="15.75" x14ac:dyDescent="0.2">
      <c r="B56" s="68" t="s">
        <v>36</v>
      </c>
      <c r="C56" s="61" t="s">
        <v>35</v>
      </c>
      <c r="D56" s="59">
        <v>5.44</v>
      </c>
      <c r="E56" s="80"/>
      <c r="F56" s="60">
        <f>ROUND(D56*E56,2)</f>
        <v>0</v>
      </c>
    </row>
    <row r="57" spans="1:6" ht="15.75" x14ac:dyDescent="0.2">
      <c r="B57" s="68" t="s">
        <v>74</v>
      </c>
      <c r="C57" s="61" t="s">
        <v>35</v>
      </c>
      <c r="D57" s="59">
        <v>7.04</v>
      </c>
      <c r="E57" s="80"/>
      <c r="F57" s="60">
        <f>ROUND(D57*E57,2)</f>
        <v>0</v>
      </c>
    </row>
    <row r="58" spans="1:6" ht="15.75" x14ac:dyDescent="0.2">
      <c r="B58" s="68" t="s">
        <v>86</v>
      </c>
      <c r="C58" s="61" t="s">
        <v>35</v>
      </c>
      <c r="D58" s="59">
        <v>5.0599999999999996</v>
      </c>
      <c r="E58" s="80"/>
      <c r="F58" s="60">
        <f>ROUND(D58*E58,2)</f>
        <v>0</v>
      </c>
    </row>
    <row r="59" spans="1:6" ht="15.75" x14ac:dyDescent="0.2">
      <c r="B59" s="68" t="s">
        <v>79</v>
      </c>
      <c r="C59" s="61" t="s">
        <v>35</v>
      </c>
      <c r="D59" s="59">
        <v>7.59</v>
      </c>
      <c r="E59" s="80"/>
      <c r="F59" s="60">
        <f>ROUND(D59*E59,2)</f>
        <v>0</v>
      </c>
    </row>
    <row r="60" spans="1:6" s="39" customFormat="1" ht="15" thickBot="1" x14ac:dyDescent="0.25">
      <c r="A60" s="35"/>
      <c r="B60" s="34" t="s">
        <v>34</v>
      </c>
      <c r="C60" s="33"/>
      <c r="D60" s="33"/>
      <c r="E60" s="33"/>
      <c r="F60" s="33">
        <f>SUM(F56:F59)</f>
        <v>0</v>
      </c>
    </row>
    <row r="61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66" fitToHeight="8" orientation="portrait" r:id="rId1"/>
  <headerFooter alignWithMargins="0">
    <oddFooter>&amp;L&amp;8&amp;A&amp;R&amp;8&amp;P / &amp;N</oddFooter>
  </headerFooter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80</vt:i4>
      </vt:variant>
      <vt:variant>
        <vt:lpstr>Imenovani obsegi</vt:lpstr>
      </vt:variant>
      <vt:variant>
        <vt:i4>154</vt:i4>
      </vt:variant>
    </vt:vector>
  </HeadingPairs>
  <TitlesOfParts>
    <vt:vector size="234" baseType="lpstr">
      <vt:lpstr>Naslovna stran</vt:lpstr>
      <vt:lpstr>Rekapitulacija Pod gabri 21-23</vt:lpstr>
      <vt:lpstr>Rekapitulacija Pod gabri 25-29</vt:lpstr>
      <vt:lpstr>Pod gabri 21 1</vt:lpstr>
      <vt:lpstr>Pod gabri 21 2</vt:lpstr>
      <vt:lpstr>Pod gabri 21 4</vt:lpstr>
      <vt:lpstr>Pod gabri 21 5</vt:lpstr>
      <vt:lpstr>Pod gabri 21 7</vt:lpstr>
      <vt:lpstr>Pod gabri 21 9</vt:lpstr>
      <vt:lpstr>Pod gabri 21 10</vt:lpstr>
      <vt:lpstr>Pod gabri 21 11</vt:lpstr>
      <vt:lpstr>Pod gabri 21 12</vt:lpstr>
      <vt:lpstr>Pod gabri 21 13</vt:lpstr>
      <vt:lpstr>Pod gabri 21 14</vt:lpstr>
      <vt:lpstr>Pod gabri 21 15</vt:lpstr>
      <vt:lpstr>Pod gabri 21 16</vt:lpstr>
      <vt:lpstr>Pod gabri 21 18</vt:lpstr>
      <vt:lpstr>Pod gabri 23 19</vt:lpstr>
      <vt:lpstr>Pod gabri 23 20</vt:lpstr>
      <vt:lpstr>Pod gabri 23 21</vt:lpstr>
      <vt:lpstr>Pod gabri 23 22</vt:lpstr>
      <vt:lpstr>Pod gabri 23 23</vt:lpstr>
      <vt:lpstr>Pod gabri 23 24</vt:lpstr>
      <vt:lpstr>Pod gabri 23 25</vt:lpstr>
      <vt:lpstr>Pod gabri 23 26</vt:lpstr>
      <vt:lpstr>Pod gabri 23 27</vt:lpstr>
      <vt:lpstr>Pod gabri 23 28</vt:lpstr>
      <vt:lpstr>Pod gabri 23 29</vt:lpstr>
      <vt:lpstr>Pod gabri 23 30</vt:lpstr>
      <vt:lpstr>Pod gabri 23 31</vt:lpstr>
      <vt:lpstr>Pod gabri 23 32</vt:lpstr>
      <vt:lpstr>Pod gabri 23 33</vt:lpstr>
      <vt:lpstr>Pod gabri 23 34</vt:lpstr>
      <vt:lpstr>Pod gabri 23 35</vt:lpstr>
      <vt:lpstr>Pod gabri 23 36</vt:lpstr>
      <vt:lpstr>Pod gabri 23 37</vt:lpstr>
      <vt:lpstr>Pod gabri 23 38</vt:lpstr>
      <vt:lpstr>Pod gabri 23 39</vt:lpstr>
      <vt:lpstr>Pod gabri 23 40</vt:lpstr>
      <vt:lpstr>Pod gabri 23 41</vt:lpstr>
      <vt:lpstr>Pod gabri 23 42</vt:lpstr>
      <vt:lpstr>Pod gabri 23 43</vt:lpstr>
      <vt:lpstr>Pod gabri 23 44</vt:lpstr>
      <vt:lpstr>Pod gabri 23 45</vt:lpstr>
      <vt:lpstr>Pod gabri 23 46</vt:lpstr>
      <vt:lpstr>Pod gabri 23 47</vt:lpstr>
      <vt:lpstr>Pod gabri 23 48</vt:lpstr>
      <vt:lpstr>Pod gabri 23 49</vt:lpstr>
      <vt:lpstr>Pod gabri 23 50</vt:lpstr>
      <vt:lpstr>Pod gabri 23 51</vt:lpstr>
      <vt:lpstr>Pod gabri 23 52</vt:lpstr>
      <vt:lpstr>Pod gabri 25 1</vt:lpstr>
      <vt:lpstr>Pod gabri 25 2</vt:lpstr>
      <vt:lpstr>Pod gabri 25 3</vt:lpstr>
      <vt:lpstr>Pod gabri 25 4</vt:lpstr>
      <vt:lpstr>Pod gabri 25 5</vt:lpstr>
      <vt:lpstr>Pod gabri 25 6</vt:lpstr>
      <vt:lpstr>Pod gabri 25 7</vt:lpstr>
      <vt:lpstr>Pod gabri 25 8</vt:lpstr>
      <vt:lpstr>Pod gabri 25 9</vt:lpstr>
      <vt:lpstr>Pod gabri 27 10</vt:lpstr>
      <vt:lpstr>Pod gabri 27 11</vt:lpstr>
      <vt:lpstr>Pod gabri 27 12</vt:lpstr>
      <vt:lpstr>Pod gabri 27 13</vt:lpstr>
      <vt:lpstr>Pod gabri 27 14</vt:lpstr>
      <vt:lpstr>Pod gabri 27 15</vt:lpstr>
      <vt:lpstr>Pod gabri 27 16</vt:lpstr>
      <vt:lpstr>Pod gabri 27 17</vt:lpstr>
      <vt:lpstr>Pod gabri 27 18</vt:lpstr>
      <vt:lpstr>Pod gabri 27 19</vt:lpstr>
      <vt:lpstr>Pod gabri 27 20</vt:lpstr>
      <vt:lpstr>Pod gabri 27 21</vt:lpstr>
      <vt:lpstr>Pod gabri 27 22</vt:lpstr>
      <vt:lpstr>Pod gabri 29 25</vt:lpstr>
      <vt:lpstr>Pod gabri 29 26</vt:lpstr>
      <vt:lpstr>Pod gabri 29 27</vt:lpstr>
      <vt:lpstr>Pod gabri 29 28</vt:lpstr>
      <vt:lpstr>Pod gabri 29 29</vt:lpstr>
      <vt:lpstr>Pod gabri 29 30</vt:lpstr>
      <vt:lpstr>Pod gabri 29 31</vt:lpstr>
      <vt:lpstr>'Pod gabri 21 1'!Področje_tiskanja</vt:lpstr>
      <vt:lpstr>'Pod gabri 21 10'!Področje_tiskanja</vt:lpstr>
      <vt:lpstr>'Pod gabri 21 11'!Področje_tiskanja</vt:lpstr>
      <vt:lpstr>'Pod gabri 21 12'!Področje_tiskanja</vt:lpstr>
      <vt:lpstr>'Pod gabri 21 13'!Področje_tiskanja</vt:lpstr>
      <vt:lpstr>'Pod gabri 21 14'!Področje_tiskanja</vt:lpstr>
      <vt:lpstr>'Pod gabri 21 15'!Področje_tiskanja</vt:lpstr>
      <vt:lpstr>'Pod gabri 21 16'!Področje_tiskanja</vt:lpstr>
      <vt:lpstr>'Pod gabri 21 18'!Področje_tiskanja</vt:lpstr>
      <vt:lpstr>'Pod gabri 21 2'!Področje_tiskanja</vt:lpstr>
      <vt:lpstr>'Pod gabri 21 4'!Področje_tiskanja</vt:lpstr>
      <vt:lpstr>'Pod gabri 21 5'!Področje_tiskanja</vt:lpstr>
      <vt:lpstr>'Pod gabri 21 7'!Področje_tiskanja</vt:lpstr>
      <vt:lpstr>'Pod gabri 21 9'!Področje_tiskanja</vt:lpstr>
      <vt:lpstr>'Pod gabri 23 19'!Področje_tiskanja</vt:lpstr>
      <vt:lpstr>'Pod gabri 23 20'!Področje_tiskanja</vt:lpstr>
      <vt:lpstr>'Pod gabri 23 22'!Področje_tiskanja</vt:lpstr>
      <vt:lpstr>'Pod gabri 23 23'!Področje_tiskanja</vt:lpstr>
      <vt:lpstr>'Pod gabri 23 24'!Področje_tiskanja</vt:lpstr>
      <vt:lpstr>'Pod gabri 23 25'!Področje_tiskanja</vt:lpstr>
      <vt:lpstr>'Pod gabri 23 26'!Področje_tiskanja</vt:lpstr>
      <vt:lpstr>'Pod gabri 23 27'!Področje_tiskanja</vt:lpstr>
      <vt:lpstr>'Pod gabri 23 28'!Področje_tiskanja</vt:lpstr>
      <vt:lpstr>'Pod gabri 23 29'!Področje_tiskanja</vt:lpstr>
      <vt:lpstr>'Pod gabri 23 30'!Področje_tiskanja</vt:lpstr>
      <vt:lpstr>'Pod gabri 23 31'!Področje_tiskanja</vt:lpstr>
      <vt:lpstr>'Pod gabri 23 32'!Področje_tiskanja</vt:lpstr>
      <vt:lpstr>'Pod gabri 23 33'!Področje_tiskanja</vt:lpstr>
      <vt:lpstr>'Pod gabri 23 34'!Področje_tiskanja</vt:lpstr>
      <vt:lpstr>'Pod gabri 23 35'!Področje_tiskanja</vt:lpstr>
      <vt:lpstr>'Pod gabri 23 36'!Področje_tiskanja</vt:lpstr>
      <vt:lpstr>'Pod gabri 23 37'!Področje_tiskanja</vt:lpstr>
      <vt:lpstr>'Pod gabri 23 38'!Področje_tiskanja</vt:lpstr>
      <vt:lpstr>'Pod gabri 23 39'!Področje_tiskanja</vt:lpstr>
      <vt:lpstr>'Pod gabri 23 40'!Področje_tiskanja</vt:lpstr>
      <vt:lpstr>'Pod gabri 23 41'!Področje_tiskanja</vt:lpstr>
      <vt:lpstr>'Pod gabri 23 42'!Področje_tiskanja</vt:lpstr>
      <vt:lpstr>'Pod gabri 23 43'!Področje_tiskanja</vt:lpstr>
      <vt:lpstr>'Pod gabri 23 44'!Področje_tiskanja</vt:lpstr>
      <vt:lpstr>'Pod gabri 23 45'!Področje_tiskanja</vt:lpstr>
      <vt:lpstr>'Pod gabri 23 46'!Področje_tiskanja</vt:lpstr>
      <vt:lpstr>'Pod gabri 23 47'!Področje_tiskanja</vt:lpstr>
      <vt:lpstr>'Pod gabri 23 48'!Področje_tiskanja</vt:lpstr>
      <vt:lpstr>'Pod gabri 23 49'!Področje_tiskanja</vt:lpstr>
      <vt:lpstr>'Pod gabri 23 50'!Področje_tiskanja</vt:lpstr>
      <vt:lpstr>'Pod gabri 23 51'!Področje_tiskanja</vt:lpstr>
      <vt:lpstr>'Pod gabri 23 52'!Področje_tiskanja</vt:lpstr>
      <vt:lpstr>'Pod gabri 25 1'!Področje_tiskanja</vt:lpstr>
      <vt:lpstr>'Pod gabri 25 2'!Področje_tiskanja</vt:lpstr>
      <vt:lpstr>'Pod gabri 25 3'!Področje_tiskanja</vt:lpstr>
      <vt:lpstr>'Pod gabri 25 4'!Področje_tiskanja</vt:lpstr>
      <vt:lpstr>'Pod gabri 25 5'!Področje_tiskanja</vt:lpstr>
      <vt:lpstr>'Pod gabri 25 6'!Področje_tiskanja</vt:lpstr>
      <vt:lpstr>'Pod gabri 25 7'!Področje_tiskanja</vt:lpstr>
      <vt:lpstr>'Pod gabri 25 8'!Področje_tiskanja</vt:lpstr>
      <vt:lpstr>'Pod gabri 25 9'!Področje_tiskanja</vt:lpstr>
      <vt:lpstr>'Pod gabri 27 10'!Področje_tiskanja</vt:lpstr>
      <vt:lpstr>'Pod gabri 27 11'!Področje_tiskanja</vt:lpstr>
      <vt:lpstr>'Pod gabri 27 12'!Področje_tiskanja</vt:lpstr>
      <vt:lpstr>'Pod gabri 27 13'!Področje_tiskanja</vt:lpstr>
      <vt:lpstr>'Pod gabri 27 14'!Področje_tiskanja</vt:lpstr>
      <vt:lpstr>'Pod gabri 27 15'!Področje_tiskanja</vt:lpstr>
      <vt:lpstr>'Pod gabri 27 16'!Področje_tiskanja</vt:lpstr>
      <vt:lpstr>'Pod gabri 27 17'!Področje_tiskanja</vt:lpstr>
      <vt:lpstr>'Pod gabri 27 18'!Področje_tiskanja</vt:lpstr>
      <vt:lpstr>'Pod gabri 27 19'!Področje_tiskanja</vt:lpstr>
      <vt:lpstr>'Pod gabri 27 20'!Področje_tiskanja</vt:lpstr>
      <vt:lpstr>'Pod gabri 27 21'!Področje_tiskanja</vt:lpstr>
      <vt:lpstr>'Pod gabri 27 22'!Področje_tiskanja</vt:lpstr>
      <vt:lpstr>'Pod gabri 29 26'!Področje_tiskanja</vt:lpstr>
      <vt:lpstr>'Pod gabri 29 27'!Področje_tiskanja</vt:lpstr>
      <vt:lpstr>'Pod gabri 29 28'!Področje_tiskanja</vt:lpstr>
      <vt:lpstr>'Pod gabri 29 29'!Področje_tiskanja</vt:lpstr>
      <vt:lpstr>'Pod gabri 29 30'!Področje_tiskanja</vt:lpstr>
      <vt:lpstr>'Pod gabri 29 31'!Področje_tiskanja</vt:lpstr>
      <vt:lpstr>'Rekapitulacija Pod gabri 21-23'!Področje_tiskanja</vt:lpstr>
      <vt:lpstr>'Rekapitulacija Pod gabri 25-29'!Področje_tiskanja</vt:lpstr>
      <vt:lpstr>'Pod gabri 21 1'!Tiskanje_naslovov</vt:lpstr>
      <vt:lpstr>'Pod gabri 21 10'!Tiskanje_naslovov</vt:lpstr>
      <vt:lpstr>'Pod gabri 21 11'!Tiskanje_naslovov</vt:lpstr>
      <vt:lpstr>'Pod gabri 21 12'!Tiskanje_naslovov</vt:lpstr>
      <vt:lpstr>'Pod gabri 21 13'!Tiskanje_naslovov</vt:lpstr>
      <vt:lpstr>'Pod gabri 21 14'!Tiskanje_naslovov</vt:lpstr>
      <vt:lpstr>'Pod gabri 21 15'!Tiskanje_naslovov</vt:lpstr>
      <vt:lpstr>'Pod gabri 21 16'!Tiskanje_naslovov</vt:lpstr>
      <vt:lpstr>'Pod gabri 21 18'!Tiskanje_naslovov</vt:lpstr>
      <vt:lpstr>'Pod gabri 21 2'!Tiskanje_naslovov</vt:lpstr>
      <vt:lpstr>'Pod gabri 21 4'!Tiskanje_naslovov</vt:lpstr>
      <vt:lpstr>'Pod gabri 21 5'!Tiskanje_naslovov</vt:lpstr>
      <vt:lpstr>'Pod gabri 21 7'!Tiskanje_naslovov</vt:lpstr>
      <vt:lpstr>'Pod gabri 21 9'!Tiskanje_naslovov</vt:lpstr>
      <vt:lpstr>'Pod gabri 23 19'!Tiskanje_naslovov</vt:lpstr>
      <vt:lpstr>'Pod gabri 23 20'!Tiskanje_naslovov</vt:lpstr>
      <vt:lpstr>'Pod gabri 23 21'!Tiskanje_naslovov</vt:lpstr>
      <vt:lpstr>'Pod gabri 23 22'!Tiskanje_naslovov</vt:lpstr>
      <vt:lpstr>'Pod gabri 23 23'!Tiskanje_naslovov</vt:lpstr>
      <vt:lpstr>'Pod gabri 23 24'!Tiskanje_naslovov</vt:lpstr>
      <vt:lpstr>'Pod gabri 23 25'!Tiskanje_naslovov</vt:lpstr>
      <vt:lpstr>'Pod gabri 23 26'!Tiskanje_naslovov</vt:lpstr>
      <vt:lpstr>'Pod gabri 23 27'!Tiskanje_naslovov</vt:lpstr>
      <vt:lpstr>'Pod gabri 23 28'!Tiskanje_naslovov</vt:lpstr>
      <vt:lpstr>'Pod gabri 23 29'!Tiskanje_naslovov</vt:lpstr>
      <vt:lpstr>'Pod gabri 23 30'!Tiskanje_naslovov</vt:lpstr>
      <vt:lpstr>'Pod gabri 23 31'!Tiskanje_naslovov</vt:lpstr>
      <vt:lpstr>'Pod gabri 23 32'!Tiskanje_naslovov</vt:lpstr>
      <vt:lpstr>'Pod gabri 23 33'!Tiskanje_naslovov</vt:lpstr>
      <vt:lpstr>'Pod gabri 23 34'!Tiskanje_naslovov</vt:lpstr>
      <vt:lpstr>'Pod gabri 23 35'!Tiskanje_naslovov</vt:lpstr>
      <vt:lpstr>'Pod gabri 23 36'!Tiskanje_naslovov</vt:lpstr>
      <vt:lpstr>'Pod gabri 23 37'!Tiskanje_naslovov</vt:lpstr>
      <vt:lpstr>'Pod gabri 23 38'!Tiskanje_naslovov</vt:lpstr>
      <vt:lpstr>'Pod gabri 23 39'!Tiskanje_naslovov</vt:lpstr>
      <vt:lpstr>'Pod gabri 23 40'!Tiskanje_naslovov</vt:lpstr>
      <vt:lpstr>'Pod gabri 23 41'!Tiskanje_naslovov</vt:lpstr>
      <vt:lpstr>'Pod gabri 23 42'!Tiskanje_naslovov</vt:lpstr>
      <vt:lpstr>'Pod gabri 23 43'!Tiskanje_naslovov</vt:lpstr>
      <vt:lpstr>'Pod gabri 23 44'!Tiskanje_naslovov</vt:lpstr>
      <vt:lpstr>'Pod gabri 23 45'!Tiskanje_naslovov</vt:lpstr>
      <vt:lpstr>'Pod gabri 23 46'!Tiskanje_naslovov</vt:lpstr>
      <vt:lpstr>'Pod gabri 23 47'!Tiskanje_naslovov</vt:lpstr>
      <vt:lpstr>'Pod gabri 23 48'!Tiskanje_naslovov</vt:lpstr>
      <vt:lpstr>'Pod gabri 23 49'!Tiskanje_naslovov</vt:lpstr>
      <vt:lpstr>'Pod gabri 23 50'!Tiskanje_naslovov</vt:lpstr>
      <vt:lpstr>'Pod gabri 23 51'!Tiskanje_naslovov</vt:lpstr>
      <vt:lpstr>'Pod gabri 23 52'!Tiskanje_naslovov</vt:lpstr>
      <vt:lpstr>'Pod gabri 25 1'!Tiskanje_naslovov</vt:lpstr>
      <vt:lpstr>'Pod gabri 25 2'!Tiskanje_naslovov</vt:lpstr>
      <vt:lpstr>'Pod gabri 25 3'!Tiskanje_naslovov</vt:lpstr>
      <vt:lpstr>'Pod gabri 25 4'!Tiskanje_naslovov</vt:lpstr>
      <vt:lpstr>'Pod gabri 25 5'!Tiskanje_naslovov</vt:lpstr>
      <vt:lpstr>'Pod gabri 25 6'!Tiskanje_naslovov</vt:lpstr>
      <vt:lpstr>'Pod gabri 25 7'!Tiskanje_naslovov</vt:lpstr>
      <vt:lpstr>'Pod gabri 25 8'!Tiskanje_naslovov</vt:lpstr>
      <vt:lpstr>'Pod gabri 25 9'!Tiskanje_naslovov</vt:lpstr>
      <vt:lpstr>'Pod gabri 27 10'!Tiskanje_naslovov</vt:lpstr>
      <vt:lpstr>'Pod gabri 27 11'!Tiskanje_naslovov</vt:lpstr>
      <vt:lpstr>'Pod gabri 27 12'!Tiskanje_naslovov</vt:lpstr>
      <vt:lpstr>'Pod gabri 27 13'!Tiskanje_naslovov</vt:lpstr>
      <vt:lpstr>'Pod gabri 27 14'!Tiskanje_naslovov</vt:lpstr>
      <vt:lpstr>'Pod gabri 27 15'!Tiskanje_naslovov</vt:lpstr>
      <vt:lpstr>'Pod gabri 27 16'!Tiskanje_naslovov</vt:lpstr>
      <vt:lpstr>'Pod gabri 27 17'!Tiskanje_naslovov</vt:lpstr>
      <vt:lpstr>'Pod gabri 27 18'!Tiskanje_naslovov</vt:lpstr>
      <vt:lpstr>'Pod gabri 27 19'!Tiskanje_naslovov</vt:lpstr>
      <vt:lpstr>'Pod gabri 27 20'!Tiskanje_naslovov</vt:lpstr>
      <vt:lpstr>'Pod gabri 27 21'!Tiskanje_naslovov</vt:lpstr>
      <vt:lpstr>'Pod gabri 27 22'!Tiskanje_naslovov</vt:lpstr>
      <vt:lpstr>'Pod gabri 29 25'!Tiskanje_naslovov</vt:lpstr>
      <vt:lpstr>'Pod gabri 29 26'!Tiskanje_naslovov</vt:lpstr>
      <vt:lpstr>'Pod gabri 29 27'!Tiskanje_naslovov</vt:lpstr>
      <vt:lpstr>'Pod gabri 29 28'!Tiskanje_naslovov</vt:lpstr>
      <vt:lpstr>'Pod gabri 29 29'!Tiskanje_naslovov</vt:lpstr>
      <vt:lpstr>'Pod gabri 29 30'!Tiskanje_naslovov</vt:lpstr>
      <vt:lpstr>'Pod gabri 29 31'!Tiskanje_naslovov</vt:lpstr>
    </vt:vector>
  </TitlesOfParts>
  <Company>Nepremičnine Celje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Zamenjava stavbnega pohištva na fasadnem obodu</dc:title>
  <dc:subject>Pod gabri 21 - 23 in 25 - 29</dc:subject>
  <dc:creator>Erazem Počivavšek</dc:creator>
  <cp:lastModifiedBy>Tadej Lebič - Nepremičnine Celje</cp:lastModifiedBy>
  <cp:lastPrinted>2021-12-06T12:19:04Z</cp:lastPrinted>
  <dcterms:created xsi:type="dcterms:W3CDTF">2019-11-19T07:42:57Z</dcterms:created>
  <dcterms:modified xsi:type="dcterms:W3CDTF">2021-12-09T09:01:12Z</dcterms:modified>
</cp:coreProperties>
</file>