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OVANJA\P\Pod gabri 00 vsi objekti\zamenjava oken\B 17 do 19 in 31 do 33\JN ponovno izvedba\4 specifikacije\01 poslano 22 6 2021\"/>
    </mc:Choice>
  </mc:AlternateContent>
  <xr:revisionPtr revIDLastSave="0" documentId="13_ncr:1_{7DC1420C-DB7F-487C-A073-9A40DD5208EE}" xr6:coauthVersionLast="47" xr6:coauthVersionMax="47" xr10:uidLastSave="{00000000-0000-0000-0000-000000000000}"/>
  <bookViews>
    <workbookView xWindow="-120" yWindow="-120" windowWidth="29040" windowHeight="17640" tabRatio="976" xr2:uid="{00000000-000D-0000-FFFF-FFFF00000000}"/>
  </bookViews>
  <sheets>
    <sheet name="Naslovna stran" sheetId="70" r:id="rId1"/>
    <sheet name="Rekapitulacija 17-19" sheetId="130" r:id="rId2"/>
    <sheet name="Rekapitulacija 31-33" sheetId="131" r:id="rId3"/>
    <sheet name="Pod gabri 17 1" sheetId="69" r:id="rId4"/>
    <sheet name="Pod gabri 17 2" sheetId="14" r:id="rId5"/>
    <sheet name="Pod gabri 17 3" sheetId="16" r:id="rId6"/>
    <sheet name="Pod gabri 17 4" sheetId="17" r:id="rId7"/>
    <sheet name="Pod gabri 17 5" sheetId="29" r:id="rId8"/>
    <sheet name="Pod gabri 17 6" sheetId="30" r:id="rId9"/>
    <sheet name="Pod gabri 17 7" sheetId="31" r:id="rId10"/>
    <sheet name="Pod gabri 17 8" sheetId="32" r:id="rId11"/>
    <sheet name="Pod gabri 17 9" sheetId="33" r:id="rId12"/>
    <sheet name="Pod gabri 17 10" sheetId="34" r:id="rId13"/>
    <sheet name="Pod gabri 17 11" sheetId="35" r:id="rId14"/>
    <sheet name="Pod gabri 17 12" sheetId="36" r:id="rId15"/>
    <sheet name="Pod gabri 17 13" sheetId="37" r:id="rId16"/>
    <sheet name="Pod gabri 17 14" sheetId="38" r:id="rId17"/>
    <sheet name="Pod gabri 17 15" sheetId="39" r:id="rId18"/>
    <sheet name="Pod gabri 17 16" sheetId="40" r:id="rId19"/>
    <sheet name="Pod gabri 17 17" sheetId="41" r:id="rId20"/>
    <sheet name="Pod gabri 17 18" sheetId="42" r:id="rId21"/>
    <sheet name="Pod gabri 17 19" sheetId="18" r:id="rId22"/>
    <sheet name="Pod gabri 17 20" sheetId="20" r:id="rId23"/>
    <sheet name="Pod gabri 17 21" sheetId="21" r:id="rId24"/>
    <sheet name="Pod gabri 17 22" sheetId="23" r:id="rId25"/>
    <sheet name="Pod gabri 17 23" sheetId="43" r:id="rId26"/>
    <sheet name="Pod gabri 17 24" sheetId="44" r:id="rId27"/>
    <sheet name="Pod gabri 17 25" sheetId="45" r:id="rId28"/>
    <sheet name="Pod gabri 17 26" sheetId="46" r:id="rId29"/>
    <sheet name="Pod gabri 17 27" sheetId="47" r:id="rId30"/>
    <sheet name="Pod gabri 17 28" sheetId="48" r:id="rId31"/>
    <sheet name="Pod gabri 17 29" sheetId="49" r:id="rId32"/>
    <sheet name="Pod gabri 17 30" sheetId="50" r:id="rId33"/>
    <sheet name="Pod gabri 17 31" sheetId="51" r:id="rId34"/>
    <sheet name="Pod gabri 17 32" sheetId="52" r:id="rId35"/>
    <sheet name="Pod gabri 17 33" sheetId="53" r:id="rId36"/>
    <sheet name="Pod gabri 17 34" sheetId="54" r:id="rId37"/>
    <sheet name="Pod gabri 19 35" sheetId="55" r:id="rId38"/>
    <sheet name="Pod gabri 19 36" sheetId="56" r:id="rId39"/>
    <sheet name="Pod gabri 19 37" sheetId="57" r:id="rId40"/>
    <sheet name="Pod gabri 19 38" sheetId="26" r:id="rId41"/>
    <sheet name="Pod gabri 19 39" sheetId="27" r:id="rId42"/>
    <sheet name="Pod gabri 19 41" sheetId="24" r:id="rId43"/>
    <sheet name="Pod gabri 19 42" sheetId="58" r:id="rId44"/>
    <sheet name="Pod gabri 19 43" sheetId="59" r:id="rId45"/>
    <sheet name="Pod gabri 19 44" sheetId="60" r:id="rId46"/>
    <sheet name="Pod gabri 19 45" sheetId="61" r:id="rId47"/>
    <sheet name="Pod gabri 19 46" sheetId="62" r:id="rId48"/>
    <sheet name="Pod gabri 19 47" sheetId="63" r:id="rId49"/>
    <sheet name="Pod gabri 19 48" sheetId="64" r:id="rId50"/>
    <sheet name="Pod gabri 19 49" sheetId="65" r:id="rId51"/>
    <sheet name="Pod gabri 19 50" sheetId="67" r:id="rId52"/>
    <sheet name="Pod gabri 19 51" sheetId="66" r:id="rId53"/>
    <sheet name="Pod gabri 19 52" sheetId="28" r:id="rId54"/>
    <sheet name="Pod gabri 31 1" sheetId="71" r:id="rId55"/>
    <sheet name="Pod gabri 31 2 " sheetId="72" r:id="rId56"/>
    <sheet name="Pod gabri 31 3" sheetId="73" r:id="rId57"/>
    <sheet name="Pod gabri 31 4" sheetId="129" r:id="rId58"/>
    <sheet name="Pod gabri 31 5" sheetId="75" r:id="rId59"/>
    <sheet name="Pod gabri 31 6" sheetId="76" r:id="rId60"/>
    <sheet name="Pod gabri 31 7" sheetId="77" r:id="rId61"/>
    <sheet name="Pod gabri 31 8" sheetId="127" r:id="rId62"/>
    <sheet name="Pod gabri 31 10" sheetId="80" r:id="rId63"/>
    <sheet name="Pod gabri 31 11" sheetId="81" r:id="rId64"/>
    <sheet name="Pod gabri 31 12" sheetId="128" r:id="rId65"/>
    <sheet name="Pod gabri 31 13" sheetId="83" r:id="rId66"/>
    <sheet name="Pod gabri 31 14" sheetId="84" r:id="rId67"/>
    <sheet name="Pod gabri 31 15" sheetId="85" r:id="rId68"/>
    <sheet name="Pod gabri 31 16" sheetId="74" r:id="rId69"/>
    <sheet name="Pod gabri 31 17" sheetId="87" r:id="rId70"/>
    <sheet name="Pod gabri 31 18" sheetId="88" r:id="rId71"/>
    <sheet name="Pod gabri 31 19" sheetId="89" r:id="rId72"/>
    <sheet name="Pod gabri 31 20" sheetId="90" r:id="rId73"/>
    <sheet name="Pod gabri 31 21" sheetId="91" r:id="rId74"/>
    <sheet name="Pod gabri 31 22" sheetId="92" r:id="rId75"/>
    <sheet name="Pod gabri 31 23" sheetId="93" r:id="rId76"/>
    <sheet name="Pod gabri 31 24" sheetId="94" r:id="rId77"/>
    <sheet name="Pod gabri 31 25" sheetId="95" r:id="rId78"/>
    <sheet name="Pod gabri 31 26" sheetId="96" r:id="rId79"/>
    <sheet name="Pod gabri 31 27" sheetId="97" r:id="rId80"/>
    <sheet name="Pod gabri 31 28" sheetId="98" r:id="rId81"/>
    <sheet name="Pod gabri 31 29" sheetId="99" r:id="rId82"/>
    <sheet name="Pod gabri 31 30" sheetId="100" r:id="rId83"/>
    <sheet name="Pod gabri 31 31" sheetId="101" r:id="rId84"/>
    <sheet name="Pod gabri 31 32" sheetId="102" r:id="rId85"/>
    <sheet name="Pod gabri 31 33" sheetId="103" r:id="rId86"/>
    <sheet name="Pod gabri 31 34" sheetId="104" r:id="rId87"/>
    <sheet name="Pod gabri 33 36" sheetId="107" r:id="rId88"/>
    <sheet name="Pod gabri 33 37" sheetId="110" r:id="rId89"/>
    <sheet name="Pod gabri 33 38" sheetId="109" r:id="rId90"/>
    <sheet name="Pod gabri 33 39" sheetId="108" r:id="rId91"/>
    <sheet name="Pod gabri 33 40" sheetId="111" r:id="rId92"/>
    <sheet name="Pod gabri 33 41" sheetId="124" r:id="rId93"/>
    <sheet name="Pod gabri 33 42" sheetId="113" r:id="rId94"/>
    <sheet name="Pod gabri 33 43" sheetId="112" r:id="rId95"/>
    <sheet name="Pod gabri 33 44" sheetId="115" r:id="rId96"/>
    <sheet name="Pod gabri 33 45" sheetId="125" r:id="rId97"/>
    <sheet name="Pod gabri 33 46" sheetId="117" r:id="rId98"/>
    <sheet name="Pod gabri 33 47" sheetId="118" r:id="rId99"/>
    <sheet name="Pod gabri 33 48" sheetId="119" r:id="rId100"/>
    <sheet name="Pod gabri 33 49" sheetId="126" r:id="rId101"/>
    <sheet name="Pod gabri 33 51" sheetId="122" r:id="rId102"/>
    <sheet name="Pod gabri 33 52" sheetId="123" r:id="rId103"/>
  </sheets>
  <externalReferences>
    <externalReference r:id="rId104"/>
  </externalReferences>
  <definedNames>
    <definedName name="CENA">'[1]specifikacija 22 2012'!$D$1:$D$65536</definedName>
    <definedName name="Excel_BuiltIn_Print_Area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">#REF!</definedName>
    <definedName name="Excel_BuiltIn_Print_Area_5">#REF!</definedName>
    <definedName name="KOLIC">'[1]specifikacija 22 2012'!$C$1:$C$65536</definedName>
    <definedName name="_xlnm.Print_Area" localSheetId="12">'Pod gabri 17 10'!$A$1:$F$63</definedName>
    <definedName name="_xlnm.Print_Area" localSheetId="16">'Pod gabri 17 14'!$A$1:$F$63</definedName>
    <definedName name="_xlnm.Print_Area" localSheetId="4">'Pod gabri 17 2'!$A$1:$F$63</definedName>
    <definedName name="_xlnm.Print_Area" localSheetId="22">'Pod gabri 17 20'!$A$1:$F$63</definedName>
    <definedName name="_xlnm.Print_Area" localSheetId="23">'Pod gabri 17 21'!$A$1:$F$63</definedName>
    <definedName name="_xlnm.Print_Area" localSheetId="26">'Pod gabri 17 24'!$A$1:$F$63</definedName>
    <definedName name="_xlnm.Print_Area" localSheetId="27">'Pod gabri 17 25'!$A$1:$F$63</definedName>
    <definedName name="_xlnm.Print_Area" localSheetId="30">'Pod gabri 17 28'!$A$1:$F$63</definedName>
    <definedName name="_xlnm.Print_Area" localSheetId="31">'Pod gabri 17 29'!$A$1:$F$63</definedName>
    <definedName name="_xlnm.Print_Area" localSheetId="34">'Pod gabri 17 32'!$A$1:$F$63</definedName>
    <definedName name="_xlnm.Print_Area" localSheetId="35">'Pod gabri 17 33'!$A$1:$F$63</definedName>
    <definedName name="_xlnm.Print_Area" localSheetId="8">'Pod gabri 17 6'!$A$1:$F$63</definedName>
    <definedName name="_xlnm.Print_Area" localSheetId="40">'Pod gabri 19 38'!$A$1:$F$68</definedName>
    <definedName name="_xlnm.Print_Area" localSheetId="43">'Pod gabri 19 42'!$A$1:$F$68</definedName>
    <definedName name="_xlnm.Print_Area" localSheetId="47">'Pod gabri 19 46'!$A$1:$F$68</definedName>
    <definedName name="_xlnm.Print_Area" localSheetId="51">'Pod gabri 19 50'!$A$1:$F$68</definedName>
    <definedName name="Print_Area" localSheetId="3">'Pod gabri 17 1'!$A$1:$F$63</definedName>
    <definedName name="Print_Area" localSheetId="12">'Pod gabri 17 10'!$A$1:$F$63</definedName>
    <definedName name="Print_Area" localSheetId="13">'Pod gabri 17 11'!$A$1:$F$56</definedName>
    <definedName name="Print_Area" localSheetId="14">'Pod gabri 17 12'!$A$1:$F$55</definedName>
    <definedName name="Print_Area" localSheetId="15">'Pod gabri 17 13'!$A$1:$F$63</definedName>
    <definedName name="Print_Area" localSheetId="16">'Pod gabri 17 14'!$A$1:$F$63</definedName>
    <definedName name="Print_Area" localSheetId="17">'Pod gabri 17 15'!$A$1:$F$56</definedName>
    <definedName name="Print_Area" localSheetId="18">'Pod gabri 17 16'!$A$1:$F$55</definedName>
    <definedName name="Print_Area" localSheetId="19">'Pod gabri 17 17'!$A$1:$F$56</definedName>
    <definedName name="Print_Area" localSheetId="20">'Pod gabri 17 18'!$A$1:$F$68</definedName>
    <definedName name="Print_Area" localSheetId="21">'Pod gabri 17 19'!$A$1:$F$68</definedName>
    <definedName name="Print_Area" localSheetId="4">'Pod gabri 17 2'!$A$1:$F$63</definedName>
    <definedName name="Print_Area" localSheetId="22">'Pod gabri 17 20'!$A$1:$F$63</definedName>
    <definedName name="Print_Area" localSheetId="23">'Pod gabri 17 21'!$A$1:$F$63</definedName>
    <definedName name="Print_Area" localSheetId="24">'Pod gabri 17 22'!$A$1:$F$68</definedName>
    <definedName name="Print_Area" localSheetId="25">'Pod gabri 17 23'!$A$1:$F$68</definedName>
    <definedName name="Print_Area" localSheetId="26">'Pod gabri 17 24'!$A$1:$F$63</definedName>
    <definedName name="Print_Area" localSheetId="27">'Pod gabri 17 25'!$A$1:$F$63</definedName>
    <definedName name="Print_Area" localSheetId="28">'Pod gabri 17 26'!$A$1:$F$68</definedName>
    <definedName name="Print_Area" localSheetId="29">'Pod gabri 17 27'!$A$1:$F$68</definedName>
    <definedName name="Print_Area" localSheetId="30">'Pod gabri 17 28'!$A$1:$F$63</definedName>
    <definedName name="Print_Area" localSheetId="31">'Pod gabri 17 29'!$A$1:$F$63</definedName>
    <definedName name="Print_Area" localSheetId="5">'Pod gabri 17 3'!$A$1:$F$56</definedName>
    <definedName name="Print_Area" localSheetId="32">'Pod gabri 17 30'!$A$1:$F$68</definedName>
    <definedName name="Print_Area" localSheetId="33">'Pod gabri 17 31'!$A$1:$F$68</definedName>
    <definedName name="Print_Area" localSheetId="34">'Pod gabri 17 32'!$A$1:$F$63</definedName>
    <definedName name="Print_Area" localSheetId="35">'Pod gabri 17 33'!$A$1:$F$63</definedName>
    <definedName name="Print_Area" localSheetId="36">'Pod gabri 17 34'!$A$1:$F$68</definedName>
    <definedName name="Print_Area" localSheetId="6">'Pod gabri 17 4'!$A$1:$F$55</definedName>
    <definedName name="Print_Area" localSheetId="7">'Pod gabri 17 5'!$A$1:$F$63</definedName>
    <definedName name="Print_Area" localSheetId="8">'Pod gabri 17 6'!$A$1:$F$63</definedName>
    <definedName name="Print_Area" localSheetId="9">'Pod gabri 17 7'!$A$1:$F$56</definedName>
    <definedName name="Print_Area" localSheetId="10">'Pod gabri 17 8'!$A$1:$F$55</definedName>
    <definedName name="Print_Area" localSheetId="11">'Pod gabri 17 9'!$A$1:$F$63</definedName>
    <definedName name="Print_Area" localSheetId="37">'Pod gabri 19 35'!$A$1:$F$68</definedName>
    <definedName name="Print_Area" localSheetId="38">'Pod gabri 19 36'!$A$1:$F$68</definedName>
    <definedName name="Print_Area" localSheetId="39">'Pod gabri 19 37'!$A$1:$F$68</definedName>
    <definedName name="Print_Area" localSheetId="40">'Pod gabri 19 38'!$A$1:$F$68</definedName>
    <definedName name="Print_Area" localSheetId="41">'Pod gabri 19 39'!$A$1:$F$68</definedName>
    <definedName name="Print_Area" localSheetId="42">'Pod gabri 19 41'!$A$1:$F$68</definedName>
    <definedName name="Print_Area" localSheetId="43">'Pod gabri 19 42'!$A$1:$F$68</definedName>
    <definedName name="Print_Area" localSheetId="44">'Pod gabri 19 43'!$A$1:$F$68</definedName>
    <definedName name="Print_Area" localSheetId="45">'Pod gabri 19 44'!$A$1:$F$68</definedName>
    <definedName name="Print_Area" localSheetId="46">'Pod gabri 19 45'!$A$1:$F$68</definedName>
    <definedName name="Print_Area" localSheetId="47">'Pod gabri 19 46'!$A$1:$F$68</definedName>
    <definedName name="Print_Area" localSheetId="48">'Pod gabri 19 47'!$A$1:$F$68</definedName>
    <definedName name="Print_Area" localSheetId="49">'Pod gabri 19 48'!$A$1:$F$68</definedName>
    <definedName name="Print_Area" localSheetId="50">'Pod gabri 19 49'!$A$1:$F$68</definedName>
    <definedName name="Print_Area" localSheetId="51">'Pod gabri 19 50'!$A$1:$F$68</definedName>
    <definedName name="Print_Area" localSheetId="52">'Pod gabri 19 51'!$A$1:$F$68</definedName>
    <definedName name="Print_Area" localSheetId="53">'Pod gabri 19 52'!$A$1:$F$68</definedName>
    <definedName name="Print_Area" localSheetId="54">'Pod gabri 31 1'!$A$1:$F$56</definedName>
    <definedName name="Print_Area" localSheetId="62">'Pod gabri 31 10'!$A$1:$F$57</definedName>
    <definedName name="Print_Area" localSheetId="63">'Pod gabri 31 11'!$A$1:$F$52</definedName>
    <definedName name="Print_Area" localSheetId="64">'Pod gabri 31 12'!$A$1:$F$57</definedName>
    <definedName name="Print_Area" localSheetId="65">'Pod gabri 31 13'!$A$1:$F$56</definedName>
    <definedName name="Print_Area" localSheetId="66">'Pod gabri 31 14'!$A$1:$F$57</definedName>
    <definedName name="Print_Area" localSheetId="67">'Pod gabri 31 15'!$A$1:$F$52</definedName>
    <definedName name="Print_Area" localSheetId="68">'Pod gabri 31 16'!$A$1:$F$57</definedName>
    <definedName name="Print_Area" localSheetId="69">'Pod gabri 31 17'!$A$1:$F$51</definedName>
    <definedName name="Print_Area" localSheetId="70">'Pod gabri 31 18'!$A$1:$F$51</definedName>
    <definedName name="Print_Area" localSheetId="71">'Pod gabri 31 19'!$A$1:$F$51</definedName>
    <definedName name="Print_Area" localSheetId="55">'Pod gabri 31 2 '!$A$1:$F$57</definedName>
    <definedName name="Print_Area" localSheetId="72">'Pod gabri 31 20'!$A$1:$F$51</definedName>
    <definedName name="Print_Area" localSheetId="73">'Pod gabri 31 21'!$A$1:$F$57</definedName>
    <definedName name="Print_Area" localSheetId="74">'Pod gabri 31 22'!$A$1:$F$57</definedName>
    <definedName name="Print_Area" localSheetId="75">'Pod gabri 31 23'!$A$1:$F$51</definedName>
    <definedName name="Print_Area" localSheetId="76">'Pod gabri 31 24'!$A$1:$F$51</definedName>
    <definedName name="Print_Area" localSheetId="77">'Pod gabri 31 25'!$A$1:$F$57</definedName>
    <definedName name="Print_Area" localSheetId="78">'Pod gabri 31 26'!$A$1:$F$57</definedName>
    <definedName name="Print_Area" localSheetId="79">'Pod gabri 31 27'!$A$1:$F$51</definedName>
    <definedName name="Print_Area" localSheetId="80">'Pod gabri 31 28'!$A$1:$F$51</definedName>
    <definedName name="Print_Area" localSheetId="81">'Pod gabri 31 29'!$A$1:$F$57</definedName>
    <definedName name="Print_Area" localSheetId="56">'Pod gabri 31 3'!$A$1:$F$52</definedName>
    <definedName name="Print_Area" localSheetId="82">'Pod gabri 31 30'!$A$1:$F$57</definedName>
    <definedName name="Print_Area" localSheetId="83">'Pod gabri 31 31'!$A$1:$F$51</definedName>
    <definedName name="Print_Area" localSheetId="84">'Pod gabri 31 32'!$A$1:$F$51</definedName>
    <definedName name="Print_Area" localSheetId="85">'Pod gabri 31 33'!$A$1:$F$57</definedName>
    <definedName name="Print_Area" localSheetId="86">'Pod gabri 31 34'!$A$1:$F$57</definedName>
    <definedName name="Print_Area" localSheetId="57">'Pod gabri 31 4'!$A$1:$F$57</definedName>
    <definedName name="Print_Area" localSheetId="58">'Pod gabri 31 5'!$A$1:$F$56</definedName>
    <definedName name="Print_Area" localSheetId="59">'Pod gabri 31 6'!$A$1:$F$57</definedName>
    <definedName name="Print_Area" localSheetId="60">'Pod gabri 31 7'!$A$1:$F$52</definedName>
    <definedName name="Print_Area" localSheetId="61">'Pod gabri 31 8'!$A$1:$F$57</definedName>
    <definedName name="Print_Area" localSheetId="87">'Pod gabri 33 36'!$A$1:$F$57</definedName>
    <definedName name="Print_Area" localSheetId="88">'Pod gabri 33 37'!$A$1:$F$58</definedName>
    <definedName name="Print_Area" localSheetId="89">'Pod gabri 33 38'!$A$1:$F$51</definedName>
    <definedName name="Print_Area" localSheetId="90">'Pod gabri 33 39'!$A$1:$F$57</definedName>
    <definedName name="Print_Area" localSheetId="91">'Pod gabri 33 40'!$A$1:$F$58</definedName>
    <definedName name="Print_Area" localSheetId="92">'Pod gabri 33 41'!$A$1:$F$58</definedName>
    <definedName name="Print_Area" localSheetId="93">'Pod gabri 33 42'!$A$1:$F$51</definedName>
    <definedName name="Print_Area" localSheetId="94">'Pod gabri 33 43'!$A$1:$F$57</definedName>
    <definedName name="Print_Area" localSheetId="95">'Pod gabri 33 44'!$A$1:$F$58</definedName>
    <definedName name="Print_Area" localSheetId="96">'Pod gabri 33 45'!$A$1:$F$58</definedName>
    <definedName name="Print_Area" localSheetId="97">'Pod gabri 33 46'!$A$1:$F$51</definedName>
    <definedName name="Print_Area" localSheetId="98">'Pod gabri 33 47'!$A$1:$F$57</definedName>
    <definedName name="Print_Area" localSheetId="99">'Pod gabri 33 48'!$A$1:$F$58</definedName>
    <definedName name="Print_Area" localSheetId="100">'Pod gabri 33 49'!$A$1:$F$58</definedName>
    <definedName name="Print_Area" localSheetId="101">'Pod gabri 33 51'!$A$1:$F$57</definedName>
    <definedName name="Print_Area" localSheetId="102">'Pod gabri 33 52'!$A$1:$F$58</definedName>
    <definedName name="Print_Titles" localSheetId="3">'Pod gabri 17 1'!$1:$6</definedName>
    <definedName name="Print_Titles" localSheetId="12">'Pod gabri 17 10'!$1:$6</definedName>
    <definedName name="Print_Titles" localSheetId="13">'Pod gabri 17 11'!$1:$6</definedName>
    <definedName name="Print_Titles" localSheetId="14">'Pod gabri 17 12'!$1:$6</definedName>
    <definedName name="Print_Titles" localSheetId="15">'Pod gabri 17 13'!$1:$6</definedName>
    <definedName name="Print_Titles" localSheetId="16">'Pod gabri 17 14'!$1:$6</definedName>
    <definedName name="Print_Titles" localSheetId="17">'Pod gabri 17 15'!$1:$6</definedName>
    <definedName name="Print_Titles" localSheetId="18">'Pod gabri 17 16'!$1:$6</definedName>
    <definedName name="Print_Titles" localSheetId="19">'Pod gabri 17 17'!$1:$6</definedName>
    <definedName name="Print_Titles" localSheetId="20">'Pod gabri 17 18'!$1:$6</definedName>
    <definedName name="Print_Titles" localSheetId="21">'Pod gabri 17 19'!$1:$6</definedName>
    <definedName name="Print_Titles" localSheetId="4">'Pod gabri 17 2'!$1:$6</definedName>
    <definedName name="Print_Titles" localSheetId="22">'Pod gabri 17 20'!$1:$6</definedName>
    <definedName name="Print_Titles" localSheetId="23">'Pod gabri 17 21'!$1:$6</definedName>
    <definedName name="Print_Titles" localSheetId="24">'Pod gabri 17 22'!$1:$6</definedName>
    <definedName name="Print_Titles" localSheetId="25">'Pod gabri 17 23'!$1:$6</definedName>
    <definedName name="Print_Titles" localSheetId="26">'Pod gabri 17 24'!$1:$6</definedName>
    <definedName name="Print_Titles" localSheetId="27">'Pod gabri 17 25'!$1:$6</definedName>
    <definedName name="Print_Titles" localSheetId="28">'Pod gabri 17 26'!$1:$6</definedName>
    <definedName name="Print_Titles" localSheetId="29">'Pod gabri 17 27'!$1:$6</definedName>
    <definedName name="Print_Titles" localSheetId="30">'Pod gabri 17 28'!$1:$6</definedName>
    <definedName name="Print_Titles" localSheetId="31">'Pod gabri 17 29'!$1:$6</definedName>
    <definedName name="Print_Titles" localSheetId="5">'Pod gabri 17 3'!$1:$6</definedName>
    <definedName name="Print_Titles" localSheetId="32">'Pod gabri 17 30'!$1:$6</definedName>
    <definedName name="Print_Titles" localSheetId="33">'Pod gabri 17 31'!$1:$6</definedName>
    <definedName name="Print_Titles" localSheetId="34">'Pod gabri 17 32'!$1:$6</definedName>
    <definedName name="Print_Titles" localSheetId="35">'Pod gabri 17 33'!$1:$6</definedName>
    <definedName name="Print_Titles" localSheetId="36">'Pod gabri 17 34'!$1:$6</definedName>
    <definedName name="Print_Titles" localSheetId="6">'Pod gabri 17 4'!$1:$6</definedName>
    <definedName name="Print_Titles" localSheetId="7">'Pod gabri 17 5'!$1:$6</definedName>
    <definedName name="Print_Titles" localSheetId="8">'Pod gabri 17 6'!$1:$6</definedName>
    <definedName name="Print_Titles" localSheetId="9">'Pod gabri 17 7'!$1:$6</definedName>
    <definedName name="Print_Titles" localSheetId="10">'Pod gabri 17 8'!$1:$6</definedName>
    <definedName name="Print_Titles" localSheetId="11">'Pod gabri 17 9'!$1:$6</definedName>
    <definedName name="Print_Titles" localSheetId="37">'Pod gabri 19 35'!$1:$6</definedName>
    <definedName name="Print_Titles" localSheetId="38">'Pod gabri 19 36'!$1:$6</definedName>
    <definedName name="Print_Titles" localSheetId="39">'Pod gabri 19 37'!$1:$6</definedName>
    <definedName name="Print_Titles" localSheetId="40">'Pod gabri 19 38'!$1:$6</definedName>
    <definedName name="Print_Titles" localSheetId="41">'Pod gabri 19 39'!$1:$6</definedName>
    <definedName name="Print_Titles" localSheetId="42">'Pod gabri 19 41'!$1:$6</definedName>
    <definedName name="Print_Titles" localSheetId="43">'Pod gabri 19 42'!$1:$6</definedName>
    <definedName name="Print_Titles" localSheetId="44">'Pod gabri 19 43'!$1:$6</definedName>
    <definedName name="Print_Titles" localSheetId="45">'Pod gabri 19 44'!$1:$6</definedName>
    <definedName name="Print_Titles" localSheetId="46">'Pod gabri 19 45'!$1:$6</definedName>
    <definedName name="Print_Titles" localSheetId="47">'Pod gabri 19 46'!$1:$6</definedName>
    <definedName name="Print_Titles" localSheetId="48">'Pod gabri 19 47'!$1:$6</definedName>
    <definedName name="Print_Titles" localSheetId="49">'Pod gabri 19 48'!$1:$6</definedName>
    <definedName name="Print_Titles" localSheetId="50">'Pod gabri 19 49'!$1:$6</definedName>
    <definedName name="Print_Titles" localSheetId="51">'Pod gabri 19 50'!$1:$6</definedName>
    <definedName name="Print_Titles" localSheetId="52">'Pod gabri 19 51'!$1:$6</definedName>
    <definedName name="Print_Titles" localSheetId="53">'Pod gabri 19 52'!$1:$6</definedName>
    <definedName name="Print_Titles" localSheetId="54">'Pod gabri 31 1'!$1:$6</definedName>
    <definedName name="Print_Titles" localSheetId="62">'Pod gabri 31 10'!$1:$6</definedName>
    <definedName name="Print_Titles" localSheetId="63">'Pod gabri 31 11'!$1:$6</definedName>
    <definedName name="Print_Titles" localSheetId="64">'Pod gabri 31 12'!$1:$6</definedName>
    <definedName name="Print_Titles" localSheetId="65">'Pod gabri 31 13'!$1:$6</definedName>
    <definedName name="Print_Titles" localSheetId="66">'Pod gabri 31 14'!$1:$6</definedName>
    <definedName name="Print_Titles" localSheetId="67">'Pod gabri 31 15'!$1:$6</definedName>
    <definedName name="Print_Titles" localSheetId="68">'Pod gabri 31 16'!$1:$6</definedName>
    <definedName name="Print_Titles" localSheetId="69">'Pod gabri 31 17'!$1:$6</definedName>
    <definedName name="Print_Titles" localSheetId="70">'Pod gabri 31 18'!$1:$6</definedName>
    <definedName name="Print_Titles" localSheetId="71">'Pod gabri 31 19'!$1:$6</definedName>
    <definedName name="Print_Titles" localSheetId="55">'Pod gabri 31 2 '!$1:$6</definedName>
    <definedName name="Print_Titles" localSheetId="72">'Pod gabri 31 20'!$1:$6</definedName>
    <definedName name="Print_Titles" localSheetId="73">'Pod gabri 31 21'!$1:$6</definedName>
    <definedName name="Print_Titles" localSheetId="74">'Pod gabri 31 22'!$1:$6</definedName>
    <definedName name="Print_Titles" localSheetId="75">'Pod gabri 31 23'!$1:$6</definedName>
    <definedName name="Print_Titles" localSheetId="76">'Pod gabri 31 24'!$1:$6</definedName>
    <definedName name="Print_Titles" localSheetId="77">'Pod gabri 31 25'!$1:$6</definedName>
    <definedName name="Print_Titles" localSheetId="78">'Pod gabri 31 26'!$1:$6</definedName>
    <definedName name="Print_Titles" localSheetId="79">'Pod gabri 31 27'!$1:$6</definedName>
    <definedName name="Print_Titles" localSheetId="80">'Pod gabri 31 28'!$1:$6</definedName>
    <definedName name="Print_Titles" localSheetId="81">'Pod gabri 31 29'!$1:$6</definedName>
    <definedName name="Print_Titles" localSheetId="56">'Pod gabri 31 3'!$1:$6</definedName>
    <definedName name="Print_Titles" localSheetId="82">'Pod gabri 31 30'!$1:$6</definedName>
    <definedName name="Print_Titles" localSheetId="83">'Pod gabri 31 31'!$1:$6</definedName>
    <definedName name="Print_Titles" localSheetId="84">'Pod gabri 31 32'!$1:$6</definedName>
    <definedName name="Print_Titles" localSheetId="85">'Pod gabri 31 33'!$1:$6</definedName>
    <definedName name="Print_Titles" localSheetId="86">'Pod gabri 31 34'!$1:$6</definedName>
    <definedName name="Print_Titles" localSheetId="57">'Pod gabri 31 4'!$1:$6</definedName>
    <definedName name="Print_Titles" localSheetId="58">'Pod gabri 31 5'!$1:$6</definedName>
    <definedName name="Print_Titles" localSheetId="59">'Pod gabri 31 6'!$1:$6</definedName>
    <definedName name="Print_Titles" localSheetId="60">'Pod gabri 31 7'!$1:$6</definedName>
    <definedName name="Print_Titles" localSheetId="61">'Pod gabri 31 8'!$1:$6</definedName>
    <definedName name="Print_Titles" localSheetId="87">'Pod gabri 33 36'!$1:$6</definedName>
    <definedName name="Print_Titles" localSheetId="88">'Pod gabri 33 37'!$1:$6</definedName>
    <definedName name="Print_Titles" localSheetId="89">'Pod gabri 33 38'!$1:$6</definedName>
    <definedName name="Print_Titles" localSheetId="90">'Pod gabri 33 39'!$1:$6</definedName>
    <definedName name="Print_Titles" localSheetId="91">'Pod gabri 33 40'!$1:$6</definedName>
    <definedName name="Print_Titles" localSheetId="92">'Pod gabri 33 41'!$1:$6</definedName>
    <definedName name="Print_Titles" localSheetId="93">'Pod gabri 33 42'!$1:$6</definedName>
    <definedName name="Print_Titles" localSheetId="94">'Pod gabri 33 43'!$1:$6</definedName>
    <definedName name="Print_Titles" localSheetId="95">'Pod gabri 33 44'!$1:$6</definedName>
    <definedName name="Print_Titles" localSheetId="96">'Pod gabri 33 45'!$1:$6</definedName>
    <definedName name="Print_Titles" localSheetId="97">'Pod gabri 33 46'!$1:$6</definedName>
    <definedName name="Print_Titles" localSheetId="98">'Pod gabri 33 47'!$1:$6</definedName>
    <definedName name="Print_Titles" localSheetId="99">'Pod gabri 33 48'!$1:$6</definedName>
    <definedName name="Print_Titles" localSheetId="100">'Pod gabri 33 49'!$1:$6</definedName>
    <definedName name="Print_Titles" localSheetId="101">'Pod gabri 33 51'!$1:$6</definedName>
    <definedName name="Print_Titles" localSheetId="102">'Pod gabri 33 52'!$1:$6</definedName>
    <definedName name="Print_Titles" localSheetId="1">'Rekapitulacija 17-19'!$1:$7</definedName>
    <definedName name="Print_Titles" localSheetId="2">'Rekapitulacija 31-33'!$1:$7</definedName>
  </definedNames>
  <calcPr calcId="181029"/>
</workbook>
</file>

<file path=xl/calcChain.xml><?xml version="1.0" encoding="utf-8"?>
<calcChain xmlns="http://schemas.openxmlformats.org/spreadsheetml/2006/main">
  <c r="A6" i="130" l="1"/>
  <c r="A4" i="130"/>
  <c r="A2" i="130"/>
  <c r="A6" i="131"/>
  <c r="A4" i="131"/>
  <c r="A2" i="131"/>
  <c r="F56" i="129"/>
  <c r="F55" i="129"/>
  <c r="F54" i="129"/>
  <c r="F47" i="129"/>
  <c r="F46" i="129"/>
  <c r="F44" i="129"/>
  <c r="F43" i="129"/>
  <c r="F41" i="129"/>
  <c r="F40" i="129"/>
  <c r="F30" i="129"/>
  <c r="F29" i="129"/>
  <c r="F21" i="129"/>
  <c r="F20" i="129"/>
  <c r="F13" i="129"/>
  <c r="F12" i="129"/>
  <c r="F11" i="129"/>
  <c r="B3" i="129"/>
  <c r="B2" i="129"/>
  <c r="B1" i="129"/>
  <c r="F56" i="128"/>
  <c r="F55" i="128"/>
  <c r="F54" i="128"/>
  <c r="F57" i="128" s="1"/>
  <c r="D171" i="131" s="1"/>
  <c r="F47" i="128"/>
  <c r="F46" i="128"/>
  <c r="F44" i="128"/>
  <c r="F43" i="128"/>
  <c r="F41" i="128"/>
  <c r="F40" i="128"/>
  <c r="F48" i="128" s="1"/>
  <c r="D170" i="131" s="1"/>
  <c r="F30" i="128"/>
  <c r="F29" i="128"/>
  <c r="F31" i="128" s="1"/>
  <c r="D166" i="131" s="1"/>
  <c r="F21" i="128"/>
  <c r="F22" i="128" s="1"/>
  <c r="D165" i="131" s="1"/>
  <c r="F20" i="128"/>
  <c r="F13" i="128"/>
  <c r="F12" i="128"/>
  <c r="F11" i="128"/>
  <c r="B3" i="128"/>
  <c r="B2" i="128"/>
  <c r="B1" i="128"/>
  <c r="F56" i="127"/>
  <c r="F55" i="127"/>
  <c r="F54" i="127"/>
  <c r="F47" i="127"/>
  <c r="F46" i="127"/>
  <c r="F44" i="127"/>
  <c r="F43" i="127"/>
  <c r="F41" i="127"/>
  <c r="F40" i="127"/>
  <c r="F31" i="127"/>
  <c r="D124" i="131" s="1"/>
  <c r="F30" i="127"/>
  <c r="F29" i="127"/>
  <c r="F21" i="127"/>
  <c r="F22" i="127" s="1"/>
  <c r="D123" i="131" s="1"/>
  <c r="F20" i="127"/>
  <c r="F13" i="127"/>
  <c r="F12" i="127"/>
  <c r="F14" i="127" s="1"/>
  <c r="D122" i="131" s="1"/>
  <c r="F11" i="127"/>
  <c r="B3" i="127"/>
  <c r="B2" i="127"/>
  <c r="B1" i="127"/>
  <c r="F30" i="74"/>
  <c r="F21" i="74"/>
  <c r="F57" i="126"/>
  <c r="F56" i="126"/>
  <c r="F55" i="126"/>
  <c r="F54" i="126"/>
  <c r="F47" i="126"/>
  <c r="F46" i="126"/>
  <c r="F44" i="126"/>
  <c r="F43" i="126"/>
  <c r="F41" i="126"/>
  <c r="F40" i="126"/>
  <c r="F30" i="126"/>
  <c r="F29" i="126"/>
  <c r="F31" i="126" s="1"/>
  <c r="D670" i="131" s="1"/>
  <c r="F21" i="126"/>
  <c r="F20" i="126"/>
  <c r="F22" i="126" s="1"/>
  <c r="D669" i="131" s="1"/>
  <c r="F13" i="126"/>
  <c r="F12" i="126"/>
  <c r="F11" i="126"/>
  <c r="B3" i="126"/>
  <c r="B2" i="126"/>
  <c r="B1" i="126"/>
  <c r="F57" i="125"/>
  <c r="F56" i="125"/>
  <c r="F55" i="125"/>
  <c r="F54" i="125"/>
  <c r="F47" i="125"/>
  <c r="F46" i="125"/>
  <c r="F44" i="125"/>
  <c r="F43" i="125"/>
  <c r="F41" i="125"/>
  <c r="F40" i="125"/>
  <c r="F30" i="125"/>
  <c r="F29" i="125"/>
  <c r="F21" i="125"/>
  <c r="F20" i="125"/>
  <c r="F22" i="125" s="1"/>
  <c r="D613" i="131" s="1"/>
  <c r="F13" i="125"/>
  <c r="F12" i="125"/>
  <c r="F11" i="125"/>
  <c r="B3" i="125"/>
  <c r="B2" i="125"/>
  <c r="B1" i="125"/>
  <c r="F57" i="124"/>
  <c r="F56" i="124"/>
  <c r="F55" i="124"/>
  <c r="F54" i="124"/>
  <c r="F47" i="124"/>
  <c r="F46" i="124"/>
  <c r="F44" i="124"/>
  <c r="F43" i="124"/>
  <c r="F41" i="124"/>
  <c r="F40" i="124"/>
  <c r="F31" i="124"/>
  <c r="D558" i="131" s="1"/>
  <c r="F30" i="124"/>
  <c r="F29" i="124"/>
  <c r="F22" i="124"/>
  <c r="D557" i="131" s="1"/>
  <c r="F21" i="124"/>
  <c r="F20" i="124"/>
  <c r="F13" i="124"/>
  <c r="F12" i="124"/>
  <c r="F11" i="124"/>
  <c r="B3" i="124"/>
  <c r="B2" i="124"/>
  <c r="B1" i="124"/>
  <c r="F57" i="123"/>
  <c r="F56" i="123"/>
  <c r="F55" i="123"/>
  <c r="F48" i="123"/>
  <c r="F47" i="123"/>
  <c r="F45" i="123"/>
  <c r="F44" i="123"/>
  <c r="F42" i="123"/>
  <c r="F41" i="123"/>
  <c r="F40" i="123"/>
  <c r="F30" i="123"/>
  <c r="F29" i="123"/>
  <c r="F21" i="123"/>
  <c r="F20" i="123"/>
  <c r="F13" i="123"/>
  <c r="F12" i="123"/>
  <c r="F11" i="123"/>
  <c r="B3" i="123"/>
  <c r="B2" i="123"/>
  <c r="B1" i="123"/>
  <c r="F56" i="122"/>
  <c r="F55" i="122"/>
  <c r="F54" i="122"/>
  <c r="F47" i="122"/>
  <c r="F46" i="122"/>
  <c r="F44" i="122"/>
  <c r="F43" i="122"/>
  <c r="F41" i="122"/>
  <c r="F40" i="122"/>
  <c r="F30" i="122"/>
  <c r="F29" i="122"/>
  <c r="F21" i="122"/>
  <c r="F20" i="122"/>
  <c r="F13" i="122"/>
  <c r="F12" i="122"/>
  <c r="F11" i="122"/>
  <c r="B3" i="122"/>
  <c r="B2" i="122"/>
  <c r="B1" i="122"/>
  <c r="F57" i="119"/>
  <c r="F56" i="119"/>
  <c r="F55" i="119"/>
  <c r="F48" i="119"/>
  <c r="F47" i="119"/>
  <c r="F45" i="119"/>
  <c r="F44" i="119"/>
  <c r="F42" i="119"/>
  <c r="F41" i="119"/>
  <c r="F40" i="119"/>
  <c r="F30" i="119"/>
  <c r="F29" i="119"/>
  <c r="F31" i="119" s="1"/>
  <c r="D656" i="131" s="1"/>
  <c r="F22" i="119"/>
  <c r="D655" i="131" s="1"/>
  <c r="F21" i="119"/>
  <c r="F20" i="119"/>
  <c r="F13" i="119"/>
  <c r="F12" i="119"/>
  <c r="F11" i="119"/>
  <c r="B3" i="119"/>
  <c r="B2" i="119"/>
  <c r="B1" i="119"/>
  <c r="F56" i="118"/>
  <c r="F55" i="118"/>
  <c r="F54" i="118"/>
  <c r="F47" i="118"/>
  <c r="F46" i="118"/>
  <c r="F44" i="118"/>
  <c r="F43" i="118"/>
  <c r="F41" i="118"/>
  <c r="F40" i="118"/>
  <c r="F31" i="118"/>
  <c r="D642" i="131" s="1"/>
  <c r="F30" i="118"/>
  <c r="F29" i="118"/>
  <c r="F21" i="118"/>
  <c r="F22" i="118" s="1"/>
  <c r="D641" i="131" s="1"/>
  <c r="F20" i="118"/>
  <c r="F13" i="118"/>
  <c r="F12" i="118"/>
  <c r="F14" i="118" s="1"/>
  <c r="D640" i="131" s="1"/>
  <c r="F11" i="118"/>
  <c r="B3" i="118"/>
  <c r="B2" i="118"/>
  <c r="B1" i="118"/>
  <c r="F50" i="117"/>
  <c r="F51" i="117" s="1"/>
  <c r="D633" i="131" s="1"/>
  <c r="F49" i="117"/>
  <c r="F42" i="117"/>
  <c r="F41" i="117"/>
  <c r="F39" i="117"/>
  <c r="F38" i="117"/>
  <c r="F28" i="117"/>
  <c r="F29" i="117" s="1"/>
  <c r="D628" i="131" s="1"/>
  <c r="F20" i="117"/>
  <c r="F21" i="117" s="1"/>
  <c r="D627" i="131" s="1"/>
  <c r="F13" i="117"/>
  <c r="F12" i="117"/>
  <c r="F11" i="117"/>
  <c r="B3" i="117"/>
  <c r="B2" i="117"/>
  <c r="B1" i="117"/>
  <c r="F57" i="115"/>
  <c r="F56" i="115"/>
  <c r="F55" i="115"/>
  <c r="F48" i="115"/>
  <c r="F47" i="115"/>
  <c r="F45" i="115"/>
  <c r="F44" i="115"/>
  <c r="F42" i="115"/>
  <c r="F41" i="115"/>
  <c r="F40" i="115"/>
  <c r="F30" i="115"/>
  <c r="F29" i="115"/>
  <c r="F21" i="115"/>
  <c r="F20" i="115"/>
  <c r="F13" i="115"/>
  <c r="F12" i="115"/>
  <c r="F11" i="115"/>
  <c r="B3" i="115"/>
  <c r="B2" i="115"/>
  <c r="B1" i="115"/>
  <c r="F50" i="113"/>
  <c r="F49" i="113"/>
  <c r="F51" i="113" s="1"/>
  <c r="D577" i="131" s="1"/>
  <c r="F42" i="113"/>
  <c r="F41" i="113"/>
  <c r="F39" i="113"/>
  <c r="F38" i="113"/>
  <c r="F28" i="113"/>
  <c r="F29" i="113" s="1"/>
  <c r="D572" i="131" s="1"/>
  <c r="F20" i="113"/>
  <c r="F21" i="113" s="1"/>
  <c r="D571" i="131" s="1"/>
  <c r="F13" i="113"/>
  <c r="F12" i="113"/>
  <c r="F11" i="113"/>
  <c r="F14" i="113" s="1"/>
  <c r="D570" i="131" s="1"/>
  <c r="B3" i="113"/>
  <c r="B2" i="113"/>
  <c r="B1" i="113"/>
  <c r="F56" i="112"/>
  <c r="F55" i="112"/>
  <c r="F54" i="112"/>
  <c r="F47" i="112"/>
  <c r="F46" i="112"/>
  <c r="F44" i="112"/>
  <c r="F43" i="112"/>
  <c r="F41" i="112"/>
  <c r="F40" i="112"/>
  <c r="F30" i="112"/>
  <c r="F29" i="112"/>
  <c r="F21" i="112"/>
  <c r="F20" i="112"/>
  <c r="F13" i="112"/>
  <c r="F12" i="112"/>
  <c r="F11" i="112"/>
  <c r="B3" i="112"/>
  <c r="B2" i="112"/>
  <c r="B1" i="112"/>
  <c r="F57" i="108"/>
  <c r="D535" i="131" s="1"/>
  <c r="F42" i="111"/>
  <c r="F56" i="110"/>
  <c r="F57" i="111"/>
  <c r="F56" i="111"/>
  <c r="F55" i="111"/>
  <c r="F48" i="111"/>
  <c r="F47" i="111"/>
  <c r="F45" i="111"/>
  <c r="F44" i="111"/>
  <c r="F41" i="111"/>
  <c r="F40" i="111"/>
  <c r="F30" i="111"/>
  <c r="F29" i="111"/>
  <c r="F21" i="111"/>
  <c r="F20" i="111"/>
  <c r="F13" i="111"/>
  <c r="F12" i="111"/>
  <c r="F11" i="111"/>
  <c r="B3" i="111"/>
  <c r="B2" i="111"/>
  <c r="B1" i="111"/>
  <c r="F57" i="110"/>
  <c r="F55" i="110"/>
  <c r="F54" i="110"/>
  <c r="F47" i="110"/>
  <c r="F46" i="110"/>
  <c r="F44" i="110"/>
  <c r="F43" i="110"/>
  <c r="F41" i="110"/>
  <c r="F40" i="110"/>
  <c r="F30" i="110"/>
  <c r="F29" i="110"/>
  <c r="F31" i="110" s="1"/>
  <c r="D502" i="131" s="1"/>
  <c r="F21" i="110"/>
  <c r="F20" i="110"/>
  <c r="F13" i="110"/>
  <c r="F12" i="110"/>
  <c r="F11" i="110"/>
  <c r="B3" i="110"/>
  <c r="B2" i="110"/>
  <c r="B1" i="110"/>
  <c r="F50" i="109"/>
  <c r="F49" i="109"/>
  <c r="F51" i="109" s="1"/>
  <c r="D521" i="131" s="1"/>
  <c r="F42" i="109"/>
  <c r="F41" i="109"/>
  <c r="F39" i="109"/>
  <c r="F38" i="109"/>
  <c r="F28" i="109"/>
  <c r="F29" i="109" s="1"/>
  <c r="D516" i="131" s="1"/>
  <c r="F20" i="109"/>
  <c r="F21" i="109" s="1"/>
  <c r="D515" i="131" s="1"/>
  <c r="F13" i="109"/>
  <c r="F12" i="109"/>
  <c r="F11" i="109"/>
  <c r="F14" i="109" s="1"/>
  <c r="D514" i="131" s="1"/>
  <c r="B3" i="109"/>
  <c r="B2" i="109"/>
  <c r="B1" i="109"/>
  <c r="F56" i="108"/>
  <c r="F55" i="108"/>
  <c r="F54" i="108"/>
  <c r="F47" i="108"/>
  <c r="F46" i="108"/>
  <c r="F44" i="108"/>
  <c r="F43" i="108"/>
  <c r="F41" i="108"/>
  <c r="F40" i="108"/>
  <c r="F30" i="108"/>
  <c r="F29" i="108"/>
  <c r="F31" i="108" s="1"/>
  <c r="D530" i="131" s="1"/>
  <c r="F21" i="108"/>
  <c r="F22" i="108" s="1"/>
  <c r="D529" i="131" s="1"/>
  <c r="F20" i="108"/>
  <c r="F13" i="108"/>
  <c r="F12" i="108"/>
  <c r="F11" i="108"/>
  <c r="B3" i="108"/>
  <c r="B2" i="108"/>
  <c r="B1" i="108"/>
  <c r="F56" i="107"/>
  <c r="F55" i="107"/>
  <c r="F54" i="107"/>
  <c r="F47" i="107"/>
  <c r="F46" i="107"/>
  <c r="F44" i="107"/>
  <c r="F43" i="107"/>
  <c r="F41" i="107"/>
  <c r="F40" i="107"/>
  <c r="F31" i="107"/>
  <c r="D488" i="131" s="1"/>
  <c r="F30" i="107"/>
  <c r="F29" i="107"/>
  <c r="F21" i="107"/>
  <c r="F20" i="107"/>
  <c r="F13" i="107"/>
  <c r="F12" i="107"/>
  <c r="F11" i="107"/>
  <c r="B3" i="107"/>
  <c r="B2" i="107"/>
  <c r="B1" i="107"/>
  <c r="F56" i="104"/>
  <c r="F55" i="104"/>
  <c r="F54" i="104"/>
  <c r="F47" i="104"/>
  <c r="F46" i="104"/>
  <c r="F44" i="104"/>
  <c r="F43" i="104"/>
  <c r="F41" i="104"/>
  <c r="F40" i="104"/>
  <c r="F30" i="104"/>
  <c r="F29" i="104"/>
  <c r="F31" i="104" s="1"/>
  <c r="D474" i="131" s="1"/>
  <c r="F21" i="104"/>
  <c r="F20" i="104"/>
  <c r="F13" i="104"/>
  <c r="F12" i="104"/>
  <c r="F11" i="104"/>
  <c r="B3" i="104"/>
  <c r="B2" i="104"/>
  <c r="B1" i="104"/>
  <c r="F56" i="103"/>
  <c r="F55" i="103"/>
  <c r="F54" i="103"/>
  <c r="F57" i="103" s="1"/>
  <c r="D465" i="131" s="1"/>
  <c r="F47" i="103"/>
  <c r="F46" i="103"/>
  <c r="F44" i="103"/>
  <c r="F43" i="103"/>
  <c r="F41" i="103"/>
  <c r="F40" i="103"/>
  <c r="F30" i="103"/>
  <c r="F31" i="103" s="1"/>
  <c r="D460" i="131" s="1"/>
  <c r="F29" i="103"/>
  <c r="F21" i="103"/>
  <c r="F20" i="103"/>
  <c r="F22" i="103" s="1"/>
  <c r="D459" i="131" s="1"/>
  <c r="F13" i="103"/>
  <c r="F12" i="103"/>
  <c r="F11" i="103"/>
  <c r="F14" i="103" s="1"/>
  <c r="D458" i="131" s="1"/>
  <c r="B3" i="103"/>
  <c r="B2" i="103"/>
  <c r="B1" i="103"/>
  <c r="F50" i="102"/>
  <c r="F49" i="102"/>
  <c r="F51" i="102" s="1"/>
  <c r="D451" i="131" s="1"/>
  <c r="F42" i="102"/>
  <c r="F41" i="102"/>
  <c r="F39" i="102"/>
  <c r="F38" i="102"/>
  <c r="F43" i="102" s="1"/>
  <c r="D450" i="131" s="1"/>
  <c r="F28" i="102"/>
  <c r="F29" i="102" s="1"/>
  <c r="D446" i="131" s="1"/>
  <c r="F20" i="102"/>
  <c r="F21" i="102" s="1"/>
  <c r="D445" i="131" s="1"/>
  <c r="F13" i="102"/>
  <c r="F12" i="102"/>
  <c r="F11" i="102"/>
  <c r="F14" i="102" s="1"/>
  <c r="D444" i="131" s="1"/>
  <c r="B3" i="102"/>
  <c r="B2" i="102"/>
  <c r="B1" i="102"/>
  <c r="F50" i="101"/>
  <c r="F49" i="101"/>
  <c r="F51" i="101" s="1"/>
  <c r="D437" i="131" s="1"/>
  <c r="F42" i="101"/>
  <c r="F41" i="101"/>
  <c r="F39" i="101"/>
  <c r="F38" i="101"/>
  <c r="F28" i="101"/>
  <c r="F29" i="101" s="1"/>
  <c r="D432" i="131" s="1"/>
  <c r="F20" i="101"/>
  <c r="F21" i="101" s="1"/>
  <c r="D431" i="131" s="1"/>
  <c r="F14" i="101"/>
  <c r="D430" i="131" s="1"/>
  <c r="F13" i="101"/>
  <c r="F12" i="101"/>
  <c r="F11" i="101"/>
  <c r="B3" i="101"/>
  <c r="B2" i="101"/>
  <c r="B1" i="101"/>
  <c r="F56" i="100"/>
  <c r="F55" i="100"/>
  <c r="F54" i="100"/>
  <c r="F47" i="100"/>
  <c r="F46" i="100"/>
  <c r="F44" i="100"/>
  <c r="F43" i="100"/>
  <c r="F41" i="100"/>
  <c r="F40" i="100"/>
  <c r="F30" i="100"/>
  <c r="F29" i="100"/>
  <c r="F21" i="100"/>
  <c r="F20" i="100"/>
  <c r="F13" i="100"/>
  <c r="F12" i="100"/>
  <c r="F11" i="100"/>
  <c r="B3" i="100"/>
  <c r="B2" i="100"/>
  <c r="B1" i="100"/>
  <c r="F56" i="99"/>
  <c r="F55" i="99"/>
  <c r="F54" i="99"/>
  <c r="F57" i="99" s="1"/>
  <c r="D409" i="131" s="1"/>
  <c r="F47" i="99"/>
  <c r="F46" i="99"/>
  <c r="F44" i="99"/>
  <c r="F43" i="99"/>
  <c r="F41" i="99"/>
  <c r="F40" i="99"/>
  <c r="F30" i="99"/>
  <c r="F31" i="99" s="1"/>
  <c r="D404" i="131" s="1"/>
  <c r="F29" i="99"/>
  <c r="F21" i="99"/>
  <c r="F20" i="99"/>
  <c r="F13" i="99"/>
  <c r="F12" i="99"/>
  <c r="F11" i="99"/>
  <c r="B3" i="99"/>
  <c r="B2" i="99"/>
  <c r="B1" i="99"/>
  <c r="F50" i="98"/>
  <c r="F49" i="98"/>
  <c r="F51" i="98" s="1"/>
  <c r="D395" i="131" s="1"/>
  <c r="F42" i="98"/>
  <c r="F41" i="98"/>
  <c r="F39" i="98"/>
  <c r="F38" i="98"/>
  <c r="F28" i="98"/>
  <c r="F29" i="98" s="1"/>
  <c r="D390" i="131" s="1"/>
  <c r="F20" i="98"/>
  <c r="F21" i="98" s="1"/>
  <c r="D389" i="131" s="1"/>
  <c r="F13" i="98"/>
  <c r="F12" i="98"/>
  <c r="F11" i="98"/>
  <c r="B3" i="98"/>
  <c r="B2" i="98"/>
  <c r="B1" i="98"/>
  <c r="F51" i="97"/>
  <c r="D381" i="131" s="1"/>
  <c r="F50" i="97"/>
  <c r="F49" i="97"/>
  <c r="F42" i="97"/>
  <c r="F41" i="97"/>
  <c r="F39" i="97"/>
  <c r="F38" i="97"/>
  <c r="F43" i="97" s="1"/>
  <c r="D380" i="131" s="1"/>
  <c r="F28" i="97"/>
  <c r="F29" i="97" s="1"/>
  <c r="D376" i="131" s="1"/>
  <c r="F20" i="97"/>
  <c r="F21" i="97" s="1"/>
  <c r="D375" i="131" s="1"/>
  <c r="F13" i="97"/>
  <c r="F12" i="97"/>
  <c r="F11" i="97"/>
  <c r="F14" i="97" s="1"/>
  <c r="D374" i="131" s="1"/>
  <c r="B3" i="97"/>
  <c r="B2" i="97"/>
  <c r="B1" i="97"/>
  <c r="F56" i="96"/>
  <c r="F55" i="96"/>
  <c r="F54" i="96"/>
  <c r="F57" i="96" s="1"/>
  <c r="D367" i="131" s="1"/>
  <c r="F47" i="96"/>
  <c r="F46" i="96"/>
  <c r="F44" i="96"/>
  <c r="F43" i="96"/>
  <c r="F41" i="96"/>
  <c r="F40" i="96"/>
  <c r="F31" i="96"/>
  <c r="D362" i="131" s="1"/>
  <c r="F30" i="96"/>
  <c r="F29" i="96"/>
  <c r="F21" i="96"/>
  <c r="F20" i="96"/>
  <c r="F13" i="96"/>
  <c r="F12" i="96"/>
  <c r="F14" i="96" s="1"/>
  <c r="D360" i="131" s="1"/>
  <c r="F11" i="96"/>
  <c r="B3" i="96"/>
  <c r="B2" i="96"/>
  <c r="B1" i="96"/>
  <c r="F56" i="95"/>
  <c r="F55" i="95"/>
  <c r="F54" i="95"/>
  <c r="F47" i="95"/>
  <c r="F46" i="95"/>
  <c r="F44" i="95"/>
  <c r="F43" i="95"/>
  <c r="F41" i="95"/>
  <c r="F40" i="95"/>
  <c r="F30" i="95"/>
  <c r="F29" i="95"/>
  <c r="F31" i="95" s="1"/>
  <c r="D348" i="131" s="1"/>
  <c r="F21" i="95"/>
  <c r="F20" i="95"/>
  <c r="F22" i="95" s="1"/>
  <c r="D347" i="131" s="1"/>
  <c r="F13" i="95"/>
  <c r="F12" i="95"/>
  <c r="F11" i="95"/>
  <c r="F14" i="95" s="1"/>
  <c r="D346" i="131" s="1"/>
  <c r="B3" i="95"/>
  <c r="B2" i="95"/>
  <c r="B1" i="95"/>
  <c r="F50" i="94"/>
  <c r="F49" i="94"/>
  <c r="F42" i="94"/>
  <c r="F41" i="94"/>
  <c r="F39" i="94"/>
  <c r="F38" i="94"/>
  <c r="F43" i="94" s="1"/>
  <c r="D338" i="131" s="1"/>
  <c r="F28" i="94"/>
  <c r="F29" i="94" s="1"/>
  <c r="D334" i="131" s="1"/>
  <c r="F20" i="94"/>
  <c r="F21" i="94" s="1"/>
  <c r="D333" i="131" s="1"/>
  <c r="F13" i="94"/>
  <c r="F12" i="94"/>
  <c r="F11" i="94"/>
  <c r="F14" i="94" s="1"/>
  <c r="D332" i="131" s="1"/>
  <c r="B3" i="94"/>
  <c r="B2" i="94"/>
  <c r="B1" i="94"/>
  <c r="F50" i="93"/>
  <c r="F49" i="93"/>
  <c r="F51" i="93" s="1"/>
  <c r="D325" i="131" s="1"/>
  <c r="F42" i="93"/>
  <c r="F41" i="93"/>
  <c r="F39" i="93"/>
  <c r="F38" i="93"/>
  <c r="F28" i="93"/>
  <c r="F29" i="93" s="1"/>
  <c r="D320" i="131" s="1"/>
  <c r="F20" i="93"/>
  <c r="F21" i="93" s="1"/>
  <c r="D319" i="131" s="1"/>
  <c r="F13" i="93"/>
  <c r="F12" i="93"/>
  <c r="F11" i="93"/>
  <c r="B3" i="93"/>
  <c r="B2" i="93"/>
  <c r="B1" i="93"/>
  <c r="F56" i="92"/>
  <c r="F55" i="92"/>
  <c r="F54" i="92"/>
  <c r="F47" i="92"/>
  <c r="F46" i="92"/>
  <c r="F44" i="92"/>
  <c r="F43" i="92"/>
  <c r="F41" i="92"/>
  <c r="F40" i="92"/>
  <c r="F30" i="92"/>
  <c r="F29" i="92"/>
  <c r="F31" i="92" s="1"/>
  <c r="D306" i="131" s="1"/>
  <c r="F21" i="92"/>
  <c r="F20" i="92"/>
  <c r="F13" i="92"/>
  <c r="F12" i="92"/>
  <c r="F11" i="92"/>
  <c r="B3" i="92"/>
  <c r="B2" i="92"/>
  <c r="B1" i="92"/>
  <c r="F56" i="91"/>
  <c r="F55" i="91"/>
  <c r="F54" i="91"/>
  <c r="F47" i="91"/>
  <c r="F46" i="91"/>
  <c r="F44" i="91"/>
  <c r="F43" i="91"/>
  <c r="F41" i="91"/>
  <c r="F40" i="91"/>
  <c r="F30" i="91"/>
  <c r="F29" i="91"/>
  <c r="F21" i="91"/>
  <c r="F20" i="91"/>
  <c r="F13" i="91"/>
  <c r="F12" i="91"/>
  <c r="F11" i="91"/>
  <c r="F14" i="91" s="1"/>
  <c r="D290" i="131" s="1"/>
  <c r="B3" i="91"/>
  <c r="B2" i="91"/>
  <c r="B1" i="91"/>
  <c r="F50" i="90"/>
  <c r="F49" i="90"/>
  <c r="F51" i="90" s="1"/>
  <c r="D283" i="131" s="1"/>
  <c r="F42" i="90"/>
  <c r="F41" i="90"/>
  <c r="F39" i="90"/>
  <c r="F38" i="90"/>
  <c r="F28" i="90"/>
  <c r="F29" i="90" s="1"/>
  <c r="D278" i="131" s="1"/>
  <c r="F20" i="90"/>
  <c r="F21" i="90" s="1"/>
  <c r="D277" i="131" s="1"/>
  <c r="F13" i="90"/>
  <c r="F12" i="90"/>
  <c r="F11" i="90"/>
  <c r="F14" i="90" s="1"/>
  <c r="D276" i="131" s="1"/>
  <c r="B3" i="90"/>
  <c r="B2" i="90"/>
  <c r="B1" i="90"/>
  <c r="F50" i="89"/>
  <c r="F49" i="89"/>
  <c r="F51" i="89" s="1"/>
  <c r="D269" i="131" s="1"/>
  <c r="F42" i="89"/>
  <c r="F41" i="89"/>
  <c r="F39" i="89"/>
  <c r="F38" i="89"/>
  <c r="F28" i="89"/>
  <c r="F29" i="89" s="1"/>
  <c r="D264" i="131" s="1"/>
  <c r="F20" i="89"/>
  <c r="F21" i="89" s="1"/>
  <c r="D263" i="131" s="1"/>
  <c r="F13" i="89"/>
  <c r="F12" i="89"/>
  <c r="F11" i="89"/>
  <c r="F14" i="89" s="1"/>
  <c r="D262" i="131" s="1"/>
  <c r="B3" i="89"/>
  <c r="B2" i="89"/>
  <c r="B1" i="89"/>
  <c r="F50" i="88"/>
  <c r="F49" i="88"/>
  <c r="F51" i="88" s="1"/>
  <c r="D255" i="131" s="1"/>
  <c r="F42" i="88"/>
  <c r="F41" i="88"/>
  <c r="F39" i="88"/>
  <c r="F38" i="88"/>
  <c r="F43" i="88" s="1"/>
  <c r="D254" i="131" s="1"/>
  <c r="F28" i="88"/>
  <c r="F29" i="88" s="1"/>
  <c r="D250" i="131" s="1"/>
  <c r="F20" i="88"/>
  <c r="F21" i="88" s="1"/>
  <c r="D249" i="131" s="1"/>
  <c r="F13" i="88"/>
  <c r="F12" i="88"/>
  <c r="F11" i="88"/>
  <c r="F14" i="88" s="1"/>
  <c r="D248" i="131" s="1"/>
  <c r="B3" i="88"/>
  <c r="B2" i="88"/>
  <c r="B1" i="88"/>
  <c r="F50" i="87"/>
  <c r="F49" i="87"/>
  <c r="F42" i="87"/>
  <c r="F41" i="87"/>
  <c r="F39" i="87"/>
  <c r="F38" i="87"/>
  <c r="F28" i="87"/>
  <c r="F29" i="87" s="1"/>
  <c r="D236" i="131" s="1"/>
  <c r="F20" i="87"/>
  <c r="F21" i="87" s="1"/>
  <c r="D235" i="131" s="1"/>
  <c r="F13" i="87"/>
  <c r="F12" i="87"/>
  <c r="F14" i="87" s="1"/>
  <c r="D234" i="131" s="1"/>
  <c r="F11" i="87"/>
  <c r="B3" i="87"/>
  <c r="B2" i="87"/>
  <c r="B1" i="87"/>
  <c r="F51" i="85"/>
  <c r="F50" i="85"/>
  <c r="F52" i="85" s="1"/>
  <c r="D213" i="131" s="1"/>
  <c r="F43" i="85"/>
  <c r="F42" i="85"/>
  <c r="F41" i="85"/>
  <c r="F39" i="85"/>
  <c r="F38" i="85"/>
  <c r="F44" i="85" s="1"/>
  <c r="D212" i="131" s="1"/>
  <c r="F28" i="85"/>
  <c r="F29" i="85" s="1"/>
  <c r="D208" i="131" s="1"/>
  <c r="F20" i="85"/>
  <c r="F21" i="85" s="1"/>
  <c r="D207" i="131" s="1"/>
  <c r="F13" i="85"/>
  <c r="F12" i="85"/>
  <c r="F11" i="85"/>
  <c r="B3" i="85"/>
  <c r="B2" i="85"/>
  <c r="B1" i="85"/>
  <c r="F56" i="84"/>
  <c r="F55" i="84"/>
  <c r="F54" i="84"/>
  <c r="F57" i="84" s="1"/>
  <c r="D199" i="131" s="1"/>
  <c r="F47" i="84"/>
  <c r="F46" i="84"/>
  <c r="F44" i="84"/>
  <c r="F43" i="84"/>
  <c r="F41" i="84"/>
  <c r="F40" i="84"/>
  <c r="F30" i="84"/>
  <c r="F31" i="84" s="1"/>
  <c r="D194" i="131" s="1"/>
  <c r="F29" i="84"/>
  <c r="F21" i="84"/>
  <c r="F20" i="84"/>
  <c r="F22" i="84" s="1"/>
  <c r="D193" i="131" s="1"/>
  <c r="F13" i="84"/>
  <c r="F12" i="84"/>
  <c r="F11" i="84"/>
  <c r="F14" i="84" s="1"/>
  <c r="D192" i="131" s="1"/>
  <c r="B3" i="84"/>
  <c r="B2" i="84"/>
  <c r="B1" i="84"/>
  <c r="F55" i="83"/>
  <c r="F54" i="83"/>
  <c r="F56" i="83" s="1"/>
  <c r="D185" i="131" s="1"/>
  <c r="F53" i="83"/>
  <c r="F46" i="83"/>
  <c r="F45" i="83"/>
  <c r="F43" i="83"/>
  <c r="F42" i="83"/>
  <c r="F40" i="83"/>
  <c r="F39" i="83"/>
  <c r="F29" i="83"/>
  <c r="F28" i="83"/>
  <c r="F20" i="83"/>
  <c r="F21" i="83" s="1"/>
  <c r="D179" i="131" s="1"/>
  <c r="F13" i="83"/>
  <c r="F14" i="83" s="1"/>
  <c r="D178" i="131" s="1"/>
  <c r="F12" i="83"/>
  <c r="F11" i="83"/>
  <c r="B3" i="83"/>
  <c r="B2" i="83"/>
  <c r="B1" i="83"/>
  <c r="F51" i="81"/>
  <c r="F50" i="81"/>
  <c r="F43" i="81"/>
  <c r="F42" i="81"/>
  <c r="F41" i="81"/>
  <c r="F39" i="81"/>
  <c r="F38" i="81"/>
  <c r="F28" i="81"/>
  <c r="F29" i="81" s="1"/>
  <c r="D152" i="131" s="1"/>
  <c r="F20" i="81"/>
  <c r="F21" i="81" s="1"/>
  <c r="D151" i="131" s="1"/>
  <c r="F13" i="81"/>
  <c r="F12" i="81"/>
  <c r="F11" i="81"/>
  <c r="B3" i="81"/>
  <c r="B2" i="81"/>
  <c r="B1" i="81"/>
  <c r="F56" i="80"/>
  <c r="F55" i="80"/>
  <c r="F54" i="80"/>
  <c r="F57" i="80" s="1"/>
  <c r="D143" i="131" s="1"/>
  <c r="F47" i="80"/>
  <c r="F46" i="80"/>
  <c r="F44" i="80"/>
  <c r="F43" i="80"/>
  <c r="F41" i="80"/>
  <c r="F40" i="80"/>
  <c r="F30" i="80"/>
  <c r="F31" i="80" s="1"/>
  <c r="D138" i="131" s="1"/>
  <c r="F29" i="80"/>
  <c r="F21" i="80"/>
  <c r="F20" i="80"/>
  <c r="F22" i="80" s="1"/>
  <c r="D137" i="131" s="1"/>
  <c r="F13" i="80"/>
  <c r="F12" i="80"/>
  <c r="F11" i="80"/>
  <c r="F14" i="80" s="1"/>
  <c r="D136" i="131" s="1"/>
  <c r="B3" i="80"/>
  <c r="B2" i="80"/>
  <c r="B1" i="80"/>
  <c r="F51" i="77"/>
  <c r="F50" i="77"/>
  <c r="F52" i="77" s="1"/>
  <c r="D115" i="131" s="1"/>
  <c r="F43" i="77"/>
  <c r="F42" i="77"/>
  <c r="F41" i="77"/>
  <c r="F39" i="77"/>
  <c r="F38" i="77"/>
  <c r="F28" i="77"/>
  <c r="F29" i="77" s="1"/>
  <c r="D110" i="131" s="1"/>
  <c r="F21" i="77"/>
  <c r="D109" i="131" s="1"/>
  <c r="F20" i="77"/>
  <c r="F13" i="77"/>
  <c r="F12" i="77"/>
  <c r="F14" i="77" s="1"/>
  <c r="D108" i="131" s="1"/>
  <c r="F11" i="77"/>
  <c r="B3" i="77"/>
  <c r="B2" i="77"/>
  <c r="B1" i="77"/>
  <c r="F56" i="76"/>
  <c r="F55" i="76"/>
  <c r="F54" i="76"/>
  <c r="F47" i="76"/>
  <c r="F46" i="76"/>
  <c r="F44" i="76"/>
  <c r="F43" i="76"/>
  <c r="F41" i="76"/>
  <c r="F40" i="76"/>
  <c r="F30" i="76"/>
  <c r="F31" i="76" s="1"/>
  <c r="D96" i="131" s="1"/>
  <c r="F29" i="76"/>
  <c r="F21" i="76"/>
  <c r="F20" i="76"/>
  <c r="F13" i="76"/>
  <c r="F12" i="76"/>
  <c r="F11" i="76"/>
  <c r="B3" i="76"/>
  <c r="B2" i="76"/>
  <c r="B1" i="76"/>
  <c r="F55" i="75"/>
  <c r="F54" i="75"/>
  <c r="F53" i="75"/>
  <c r="F56" i="75" s="1"/>
  <c r="D87" i="131" s="1"/>
  <c r="F46" i="75"/>
  <c r="F45" i="75"/>
  <c r="F43" i="75"/>
  <c r="F42" i="75"/>
  <c r="F40" i="75"/>
  <c r="F39" i="75"/>
  <c r="F29" i="75"/>
  <c r="F28" i="75"/>
  <c r="F30" i="75" s="1"/>
  <c r="D82" i="131" s="1"/>
  <c r="F20" i="75"/>
  <c r="F21" i="75" s="1"/>
  <c r="D81" i="131" s="1"/>
  <c r="F13" i="75"/>
  <c r="F12" i="75"/>
  <c r="F11" i="75"/>
  <c r="B3" i="75"/>
  <c r="B2" i="75"/>
  <c r="B1" i="75"/>
  <c r="F43" i="73"/>
  <c r="F55" i="74"/>
  <c r="F44" i="74"/>
  <c r="F43" i="74"/>
  <c r="F56" i="74"/>
  <c r="F54" i="74"/>
  <c r="F47" i="74"/>
  <c r="F46" i="74"/>
  <c r="F41" i="74"/>
  <c r="F40" i="74"/>
  <c r="F29" i="74"/>
  <c r="F20" i="74"/>
  <c r="F13" i="74"/>
  <c r="F12" i="74"/>
  <c r="F11" i="74"/>
  <c r="B3" i="74"/>
  <c r="B2" i="74"/>
  <c r="B1" i="74"/>
  <c r="B2" i="73"/>
  <c r="F51" i="73"/>
  <c r="F50" i="73"/>
  <c r="F42" i="73"/>
  <c r="F41" i="73"/>
  <c r="F39" i="73"/>
  <c r="F38" i="73"/>
  <c r="F28" i="73"/>
  <c r="F29" i="73" s="1"/>
  <c r="D54" i="131" s="1"/>
  <c r="F20" i="73"/>
  <c r="F21" i="73" s="1"/>
  <c r="D53" i="131" s="1"/>
  <c r="F13" i="73"/>
  <c r="F12" i="73"/>
  <c r="F11" i="73"/>
  <c r="B3" i="73"/>
  <c r="B1" i="73"/>
  <c r="F21" i="72"/>
  <c r="F56" i="72"/>
  <c r="F55" i="72"/>
  <c r="F54" i="72"/>
  <c r="F47" i="72"/>
  <c r="F46" i="72"/>
  <c r="F44" i="72"/>
  <c r="F43" i="72"/>
  <c r="F41" i="72"/>
  <c r="F40" i="72"/>
  <c r="F30" i="72"/>
  <c r="F29" i="72"/>
  <c r="F31" i="72" s="1"/>
  <c r="D40" i="131" s="1"/>
  <c r="F20" i="72"/>
  <c r="F13" i="72"/>
  <c r="F12" i="72"/>
  <c r="F11" i="72"/>
  <c r="F14" i="72" s="1"/>
  <c r="D38" i="131" s="1"/>
  <c r="B3" i="72"/>
  <c r="B2" i="72"/>
  <c r="B1" i="72"/>
  <c r="F55" i="71"/>
  <c r="F54" i="71"/>
  <c r="F53" i="71"/>
  <c r="F46" i="71"/>
  <c r="F45" i="71"/>
  <c r="F43" i="71"/>
  <c r="F42" i="71"/>
  <c r="F40" i="71"/>
  <c r="F39" i="71"/>
  <c r="F29" i="71"/>
  <c r="F28" i="71"/>
  <c r="F20" i="71"/>
  <c r="F21" i="71" s="1"/>
  <c r="D25" i="131" s="1"/>
  <c r="F13" i="71"/>
  <c r="F12" i="71"/>
  <c r="F11" i="71"/>
  <c r="B3" i="71"/>
  <c r="B2" i="71"/>
  <c r="B1" i="71"/>
  <c r="F47" i="75" l="1"/>
  <c r="D86" i="131" s="1"/>
  <c r="F48" i="76"/>
  <c r="D100" i="131" s="1"/>
  <c r="F57" i="76"/>
  <c r="D101" i="131" s="1"/>
  <c r="F14" i="85"/>
  <c r="D206" i="131" s="1"/>
  <c r="F31" i="91"/>
  <c r="D292" i="131" s="1"/>
  <c r="F48" i="99"/>
  <c r="D408" i="131" s="1"/>
  <c r="F44" i="77"/>
  <c r="D114" i="131" s="1"/>
  <c r="F48" i="80"/>
  <c r="D142" i="131" s="1"/>
  <c r="F48" i="84"/>
  <c r="D198" i="131" s="1"/>
  <c r="F43" i="89"/>
  <c r="D268" i="131" s="1"/>
  <c r="F57" i="91"/>
  <c r="D297" i="131" s="1"/>
  <c r="F14" i="92"/>
  <c r="D304" i="131" s="1"/>
  <c r="F22" i="96"/>
  <c r="D361" i="131" s="1"/>
  <c r="F43" i="98"/>
  <c r="D394" i="131" s="1"/>
  <c r="F48" i="103"/>
  <c r="D464" i="131" s="1"/>
  <c r="F14" i="76"/>
  <c r="D94" i="131" s="1"/>
  <c r="F22" i="76"/>
  <c r="D95" i="131" s="1"/>
  <c r="F30" i="83"/>
  <c r="D180" i="131" s="1"/>
  <c r="F43" i="87"/>
  <c r="D240" i="131" s="1"/>
  <c r="F43" i="93"/>
  <c r="D324" i="131" s="1"/>
  <c r="F51" i="94"/>
  <c r="D339" i="131" s="1"/>
  <c r="F14" i="98"/>
  <c r="D388" i="131" s="1"/>
  <c r="F22" i="99"/>
  <c r="D403" i="131" s="1"/>
  <c r="F43" i="101"/>
  <c r="D436" i="131" s="1"/>
  <c r="F47" i="83"/>
  <c r="D184" i="131" s="1"/>
  <c r="F14" i="74"/>
  <c r="D220" i="131" s="1"/>
  <c r="F14" i="75"/>
  <c r="D80" i="131" s="1"/>
  <c r="F52" i="81"/>
  <c r="D157" i="131" s="1"/>
  <c r="F22" i="91"/>
  <c r="D291" i="131" s="1"/>
  <c r="F48" i="91"/>
  <c r="D296" i="131" s="1"/>
  <c r="F48" i="92"/>
  <c r="D310" i="131" s="1"/>
  <c r="F57" i="92"/>
  <c r="D311" i="131" s="1"/>
  <c r="F14" i="93"/>
  <c r="D318" i="131" s="1"/>
  <c r="F57" i="95"/>
  <c r="D353" i="131" s="1"/>
  <c r="F48" i="108"/>
  <c r="D534" i="131" s="1"/>
  <c r="F22" i="92"/>
  <c r="D305" i="131" s="1"/>
  <c r="F48" i="95"/>
  <c r="D352" i="131" s="1"/>
  <c r="F48" i="96"/>
  <c r="D366" i="131" s="1"/>
  <c r="F14" i="99"/>
  <c r="D402" i="131" s="1"/>
  <c r="F49" i="119"/>
  <c r="D660" i="131" s="1"/>
  <c r="F22" i="74"/>
  <c r="D221" i="131" s="1"/>
  <c r="F14" i="104"/>
  <c r="D472" i="131" s="1"/>
  <c r="F58" i="119"/>
  <c r="D661" i="131" s="1"/>
  <c r="F48" i="124"/>
  <c r="D562" i="131" s="1"/>
  <c r="F58" i="124"/>
  <c r="D563" i="131" s="1"/>
  <c r="F31" i="74"/>
  <c r="D222" i="131" s="1"/>
  <c r="F48" i="127"/>
  <c r="D128" i="131" s="1"/>
  <c r="F57" i="127"/>
  <c r="D129" i="131" s="1"/>
  <c r="F22" i="129"/>
  <c r="D67" i="131" s="1"/>
  <c r="F48" i="104"/>
  <c r="D478" i="131" s="1"/>
  <c r="F57" i="104"/>
  <c r="D479" i="131" s="1"/>
  <c r="F31" i="125"/>
  <c r="D614" i="131" s="1"/>
  <c r="F48" i="126"/>
  <c r="D674" i="131" s="1"/>
  <c r="F58" i="126"/>
  <c r="D675" i="131" s="1"/>
  <c r="F14" i="128"/>
  <c r="D164" i="131" s="1"/>
  <c r="F22" i="104"/>
  <c r="D473" i="131" s="1"/>
  <c r="F31" i="111"/>
  <c r="D544" i="131" s="1"/>
  <c r="F43" i="117"/>
  <c r="D632" i="131" s="1"/>
  <c r="F48" i="118"/>
  <c r="D646" i="131" s="1"/>
  <c r="F57" i="118"/>
  <c r="D647" i="131" s="1"/>
  <c r="F14" i="119"/>
  <c r="D654" i="131" s="1"/>
  <c r="F14" i="124"/>
  <c r="D556" i="131" s="1"/>
  <c r="F14" i="125"/>
  <c r="D612" i="131" s="1"/>
  <c r="F48" i="125"/>
  <c r="D618" i="131" s="1"/>
  <c r="F58" i="125"/>
  <c r="D619" i="131" s="1"/>
  <c r="F57" i="129"/>
  <c r="D73" i="131" s="1"/>
  <c r="F14" i="108"/>
  <c r="D528" i="131" s="1"/>
  <c r="F43" i="109"/>
  <c r="D520" i="131" s="1"/>
  <c r="F43" i="113"/>
  <c r="D576" i="131" s="1"/>
  <c r="F14" i="117"/>
  <c r="D626" i="131" s="1"/>
  <c r="F22" i="123"/>
  <c r="D697" i="131" s="1"/>
  <c r="F14" i="126"/>
  <c r="D668" i="131" s="1"/>
  <c r="F57" i="122"/>
  <c r="D689" i="131" s="1"/>
  <c r="F48" i="122"/>
  <c r="D688" i="131" s="1"/>
  <c r="F31" i="122"/>
  <c r="D684" i="131" s="1"/>
  <c r="F22" i="122"/>
  <c r="D683" i="131" s="1"/>
  <c r="F14" i="122"/>
  <c r="D682" i="131" s="1"/>
  <c r="F58" i="123"/>
  <c r="D703" i="131" s="1"/>
  <c r="F49" i="123"/>
  <c r="D702" i="131" s="1"/>
  <c r="D704" i="131" s="1"/>
  <c r="F31" i="123"/>
  <c r="D698" i="131" s="1"/>
  <c r="F14" i="123"/>
  <c r="D696" i="131" s="1"/>
  <c r="D699" i="131" s="1"/>
  <c r="F22" i="115"/>
  <c r="D599" i="131" s="1"/>
  <c r="F58" i="115"/>
  <c r="D605" i="131" s="1"/>
  <c r="F49" i="115"/>
  <c r="D604" i="131" s="1"/>
  <c r="F31" i="115"/>
  <c r="D600" i="131" s="1"/>
  <c r="F14" i="115"/>
  <c r="D598" i="131" s="1"/>
  <c r="F31" i="112"/>
  <c r="D586" i="131" s="1"/>
  <c r="F22" i="112"/>
  <c r="D585" i="131" s="1"/>
  <c r="F57" i="112"/>
  <c r="D591" i="131" s="1"/>
  <c r="F48" i="112"/>
  <c r="D590" i="131" s="1"/>
  <c r="D592" i="131" s="1"/>
  <c r="F14" i="112"/>
  <c r="D584" i="131" s="1"/>
  <c r="F22" i="111"/>
  <c r="D543" i="131" s="1"/>
  <c r="F58" i="111"/>
  <c r="D549" i="131" s="1"/>
  <c r="F49" i="111"/>
  <c r="D548" i="131" s="1"/>
  <c r="F14" i="111"/>
  <c r="D542" i="131" s="1"/>
  <c r="F57" i="107"/>
  <c r="D493" i="131" s="1"/>
  <c r="F48" i="107"/>
  <c r="D492" i="131" s="1"/>
  <c r="F22" i="107"/>
  <c r="D487" i="131" s="1"/>
  <c r="F14" i="107"/>
  <c r="D486" i="131" s="1"/>
  <c r="F31" i="100"/>
  <c r="D418" i="131" s="1"/>
  <c r="F22" i="100"/>
  <c r="D417" i="131" s="1"/>
  <c r="F57" i="100"/>
  <c r="D423" i="131" s="1"/>
  <c r="F48" i="100"/>
  <c r="D422" i="131" s="1"/>
  <c r="F14" i="100"/>
  <c r="D416" i="131" s="1"/>
  <c r="F43" i="90"/>
  <c r="D282" i="131" s="1"/>
  <c r="D284" i="131" s="1"/>
  <c r="F44" i="81"/>
  <c r="D156" i="131" s="1"/>
  <c r="D158" i="131" s="1"/>
  <c r="F14" i="81"/>
  <c r="D150" i="131" s="1"/>
  <c r="D153" i="131" s="1"/>
  <c r="F48" i="129"/>
  <c r="D72" i="131" s="1"/>
  <c r="D74" i="131" s="1"/>
  <c r="F31" i="129"/>
  <c r="D68" i="131" s="1"/>
  <c r="F14" i="129"/>
  <c r="D66" i="131" s="1"/>
  <c r="D475" i="131"/>
  <c r="D564" i="131"/>
  <c r="D676" i="131"/>
  <c r="D130" i="131"/>
  <c r="D354" i="131"/>
  <c r="D578" i="131"/>
  <c r="D251" i="131"/>
  <c r="D363" i="131"/>
  <c r="D97" i="131"/>
  <c r="D116" i="131"/>
  <c r="D209" i="131"/>
  <c r="D321" i="131"/>
  <c r="D340" i="131"/>
  <c r="D433" i="131"/>
  <c r="D452" i="131"/>
  <c r="D657" i="131"/>
  <c r="D186" i="131"/>
  <c r="D279" i="131"/>
  <c r="D298" i="131"/>
  <c r="D391" i="131"/>
  <c r="D410" i="131"/>
  <c r="D522" i="131"/>
  <c r="D615" i="131"/>
  <c r="D237" i="131"/>
  <c r="D349" i="131"/>
  <c r="D461" i="131"/>
  <c r="D573" i="131"/>
  <c r="D195" i="131"/>
  <c r="D307" i="131"/>
  <c r="D531" i="131"/>
  <c r="D643" i="131"/>
  <c r="D172" i="131"/>
  <c r="D265" i="131"/>
  <c r="D377" i="131"/>
  <c r="D396" i="131"/>
  <c r="D620" i="131"/>
  <c r="D111" i="131"/>
  <c r="D223" i="131"/>
  <c r="D335" i="131"/>
  <c r="D447" i="131"/>
  <c r="D466" i="131"/>
  <c r="D559" i="131"/>
  <c r="D671" i="131"/>
  <c r="D88" i="131"/>
  <c r="D181" i="131"/>
  <c r="D200" i="131"/>
  <c r="D293" i="131"/>
  <c r="D312" i="131"/>
  <c r="D405" i="131"/>
  <c r="D517" i="131"/>
  <c r="D536" i="131"/>
  <c r="D629" i="131"/>
  <c r="D648" i="131"/>
  <c r="D139" i="131"/>
  <c r="D270" i="131"/>
  <c r="D382" i="131"/>
  <c r="D167" i="131"/>
  <c r="D634" i="131"/>
  <c r="D125" i="131"/>
  <c r="D144" i="131"/>
  <c r="D256" i="131"/>
  <c r="D368" i="131"/>
  <c r="D480" i="131"/>
  <c r="D83" i="131"/>
  <c r="D102" i="131"/>
  <c r="D214" i="131"/>
  <c r="D326" i="131"/>
  <c r="D438" i="131"/>
  <c r="D662" i="131"/>
  <c r="F22" i="110"/>
  <c r="D501" i="131" s="1"/>
  <c r="F14" i="110"/>
  <c r="D500" i="131" s="1"/>
  <c r="D503" i="131" s="1"/>
  <c r="F58" i="110"/>
  <c r="D507" i="131" s="1"/>
  <c r="F48" i="110"/>
  <c r="D506" i="131" s="1"/>
  <c r="D508" i="131" s="1"/>
  <c r="F51" i="87"/>
  <c r="D241" i="131" s="1"/>
  <c r="D242" i="131" s="1"/>
  <c r="F44" i="73"/>
  <c r="D58" i="131" s="1"/>
  <c r="D60" i="131" s="1"/>
  <c r="F48" i="74"/>
  <c r="D226" i="131" s="1"/>
  <c r="D228" i="131" s="1"/>
  <c r="F57" i="74"/>
  <c r="D227" i="131" s="1"/>
  <c r="F14" i="73"/>
  <c r="D52" i="131" s="1"/>
  <c r="D55" i="131" s="1"/>
  <c r="F52" i="73"/>
  <c r="D59" i="131" s="1"/>
  <c r="F57" i="72"/>
  <c r="D45" i="131" s="1"/>
  <c r="F48" i="72"/>
  <c r="D44" i="131" s="1"/>
  <c r="D46" i="131" s="1"/>
  <c r="F22" i="72"/>
  <c r="D39" i="131" s="1"/>
  <c r="D41" i="131" s="1"/>
  <c r="D48" i="131" s="1"/>
  <c r="F56" i="71"/>
  <c r="D31" i="131" s="1"/>
  <c r="F14" i="71"/>
  <c r="D24" i="131" s="1"/>
  <c r="F30" i="71"/>
  <c r="D26" i="131" s="1"/>
  <c r="F47" i="71"/>
  <c r="D30" i="131" s="1"/>
  <c r="D545" i="131" l="1"/>
  <c r="D690" i="131"/>
  <c r="D685" i="131"/>
  <c r="D706" i="131"/>
  <c r="D606" i="131"/>
  <c r="D601" i="131"/>
  <c r="D587" i="131"/>
  <c r="D594" i="131" s="1"/>
  <c r="D550" i="131"/>
  <c r="D552" i="131" s="1"/>
  <c r="D494" i="131"/>
  <c r="D489" i="131"/>
  <c r="D419" i="131"/>
  <c r="D424" i="131"/>
  <c r="D426" i="131" s="1"/>
  <c r="D160" i="131"/>
  <c r="D69" i="131"/>
  <c r="D32" i="131"/>
  <c r="D27" i="131"/>
  <c r="D34" i="131" s="1"/>
  <c r="D566" i="131"/>
  <c r="D188" i="131"/>
  <c r="D412" i="131"/>
  <c r="D678" i="131"/>
  <c r="D468" i="131"/>
  <c r="D104" i="131"/>
  <c r="D482" i="131"/>
  <c r="D356" i="131"/>
  <c r="D258" i="131"/>
  <c r="D216" i="131"/>
  <c r="D76" i="131"/>
  <c r="D328" i="131"/>
  <c r="D244" i="131"/>
  <c r="D664" i="131"/>
  <c r="D580" i="131"/>
  <c r="D398" i="131"/>
  <c r="D454" i="131"/>
  <c r="D132" i="131"/>
  <c r="D636" i="131"/>
  <c r="D118" i="131"/>
  <c r="D314" i="131"/>
  <c r="D370" i="131"/>
  <c r="D440" i="131"/>
  <c r="D174" i="131"/>
  <c r="D510" i="131"/>
  <c r="D524" i="131"/>
  <c r="D62" i="131"/>
  <c r="D300" i="131"/>
  <c r="D202" i="131"/>
  <c r="D650" i="131"/>
  <c r="D286" i="131"/>
  <c r="D342" i="131"/>
  <c r="D538" i="131"/>
  <c r="D230" i="131"/>
  <c r="D622" i="131"/>
  <c r="D384" i="131"/>
  <c r="D90" i="131"/>
  <c r="D272" i="131"/>
  <c r="D146" i="131"/>
  <c r="D608" i="131" l="1"/>
  <c r="D496" i="131"/>
  <c r="D710" i="131" s="1"/>
  <c r="D34" i="70" s="1"/>
  <c r="D692" i="131"/>
  <c r="B1" i="69"/>
  <c r="B2" i="69"/>
  <c r="B3" i="69"/>
  <c r="F11" i="69"/>
  <c r="F12" i="69"/>
  <c r="F13" i="69"/>
  <c r="F20" i="69"/>
  <c r="F21" i="69"/>
  <c r="F29" i="69"/>
  <c r="F30" i="69"/>
  <c r="F32" i="69"/>
  <c r="F33" i="69"/>
  <c r="F34" i="69"/>
  <c r="F44" i="69"/>
  <c r="F45" i="69"/>
  <c r="F46" i="69"/>
  <c r="F48" i="69"/>
  <c r="F49" i="69"/>
  <c r="F50" i="69"/>
  <c r="F52" i="69"/>
  <c r="F53" i="69"/>
  <c r="F60" i="69"/>
  <c r="F61" i="69"/>
  <c r="F62" i="69"/>
  <c r="F54" i="69" l="1"/>
  <c r="D30" i="130" s="1"/>
  <c r="F63" i="69"/>
  <c r="D31" i="130" s="1"/>
  <c r="F22" i="69"/>
  <c r="D25" i="130" s="1"/>
  <c r="F14" i="69"/>
  <c r="D24" i="130" s="1"/>
  <c r="F35" i="69"/>
  <c r="D26" i="130" s="1"/>
  <c r="F67" i="67"/>
  <c r="F66" i="67"/>
  <c r="F65" i="67"/>
  <c r="F64" i="67"/>
  <c r="F57" i="67"/>
  <c r="F56" i="67"/>
  <c r="F54" i="67"/>
  <c r="F53" i="67"/>
  <c r="F51" i="67"/>
  <c r="F50" i="67"/>
  <c r="F48" i="67"/>
  <c r="F47" i="67"/>
  <c r="B45" i="67"/>
  <c r="F37" i="67"/>
  <c r="F36" i="67"/>
  <c r="F35" i="67"/>
  <c r="F34" i="67"/>
  <c r="F32" i="67"/>
  <c r="F31" i="67"/>
  <c r="F38" i="67" s="1"/>
  <c r="D698" i="130" s="1"/>
  <c r="F30" i="67"/>
  <c r="F22" i="67"/>
  <c r="F21" i="67"/>
  <c r="F20" i="67"/>
  <c r="F23" i="67" s="1"/>
  <c r="D697" i="130" s="1"/>
  <c r="F14" i="67"/>
  <c r="D696" i="130" s="1"/>
  <c r="F13" i="67"/>
  <c r="F12" i="67"/>
  <c r="F11" i="67"/>
  <c r="B3" i="67"/>
  <c r="B2" i="67"/>
  <c r="B1" i="67"/>
  <c r="F67" i="66"/>
  <c r="F66" i="66"/>
  <c r="F65" i="66"/>
  <c r="F64" i="66"/>
  <c r="F68" i="66" s="1"/>
  <c r="D717" i="130" s="1"/>
  <c r="F57" i="66"/>
  <c r="F56" i="66"/>
  <c r="F54" i="66"/>
  <c r="F53" i="66"/>
  <c r="F51" i="66"/>
  <c r="F50" i="66"/>
  <c r="F48" i="66"/>
  <c r="F47" i="66"/>
  <c r="F58" i="66" s="1"/>
  <c r="D716" i="130" s="1"/>
  <c r="D718" i="130" s="1"/>
  <c r="B45" i="66"/>
  <c r="F37" i="66"/>
  <c r="F36" i="66"/>
  <c r="F35" i="66"/>
  <c r="F34" i="66"/>
  <c r="F32" i="66"/>
  <c r="F38" i="66" s="1"/>
  <c r="D712" i="130" s="1"/>
  <c r="F31" i="66"/>
  <c r="F30" i="66"/>
  <c r="F22" i="66"/>
  <c r="F21" i="66"/>
  <c r="F20" i="66"/>
  <c r="F13" i="66"/>
  <c r="F14" i="66" s="1"/>
  <c r="D710" i="130" s="1"/>
  <c r="F12" i="66"/>
  <c r="F11" i="66"/>
  <c r="B3" i="66"/>
  <c r="B2" i="66"/>
  <c r="B1" i="66"/>
  <c r="F67" i="65"/>
  <c r="F66" i="65"/>
  <c r="F65" i="65"/>
  <c r="F64" i="65"/>
  <c r="F57" i="65"/>
  <c r="F56" i="65"/>
  <c r="F54" i="65"/>
  <c r="F53" i="65"/>
  <c r="F51" i="65"/>
  <c r="F50" i="65"/>
  <c r="F48" i="65"/>
  <c r="F47" i="65"/>
  <c r="F46" i="65"/>
  <c r="F58" i="65" s="1"/>
  <c r="D688" i="130" s="1"/>
  <c r="B44" i="65"/>
  <c r="F36" i="65"/>
  <c r="F35" i="65"/>
  <c r="F34" i="65"/>
  <c r="F33" i="65"/>
  <c r="F31" i="65"/>
  <c r="F30" i="65"/>
  <c r="F29" i="65"/>
  <c r="F21" i="65"/>
  <c r="F20" i="65"/>
  <c r="F22" i="65" s="1"/>
  <c r="D683" i="130" s="1"/>
  <c r="F13" i="65"/>
  <c r="F12" i="65"/>
  <c r="F11" i="65"/>
  <c r="B3" i="65"/>
  <c r="B2" i="65"/>
  <c r="B1" i="65"/>
  <c r="F67" i="64"/>
  <c r="F66" i="64"/>
  <c r="F65" i="64"/>
  <c r="F64" i="64"/>
  <c r="F57" i="64"/>
  <c r="F56" i="64"/>
  <c r="F54" i="64"/>
  <c r="F53" i="64"/>
  <c r="F51" i="64"/>
  <c r="F50" i="64"/>
  <c r="F48" i="64"/>
  <c r="F47" i="64"/>
  <c r="B45" i="64"/>
  <c r="F37" i="64"/>
  <c r="F36" i="64"/>
  <c r="F35" i="64"/>
  <c r="F34" i="64"/>
  <c r="F32" i="64"/>
  <c r="F31" i="64"/>
  <c r="F30" i="64"/>
  <c r="F22" i="64"/>
  <c r="F21" i="64"/>
  <c r="F20" i="64"/>
  <c r="F23" i="64" s="1"/>
  <c r="D669" i="130" s="1"/>
  <c r="F13" i="64"/>
  <c r="F14" i="64" s="1"/>
  <c r="D668" i="130" s="1"/>
  <c r="F12" i="64"/>
  <c r="F11" i="64"/>
  <c r="B3" i="64"/>
  <c r="B2" i="64"/>
  <c r="B1" i="64"/>
  <c r="F67" i="63"/>
  <c r="F66" i="63"/>
  <c r="F65" i="63"/>
  <c r="F64" i="63"/>
  <c r="F57" i="63"/>
  <c r="F56" i="63"/>
  <c r="F54" i="63"/>
  <c r="F53" i="63"/>
  <c r="F51" i="63"/>
  <c r="F50" i="63"/>
  <c r="F48" i="63"/>
  <c r="F47" i="63"/>
  <c r="B45" i="63"/>
  <c r="F37" i="63"/>
  <c r="F36" i="63"/>
  <c r="F35" i="63"/>
  <c r="F34" i="63"/>
  <c r="F32" i="63"/>
  <c r="F31" i="63"/>
  <c r="F30" i="63"/>
  <c r="F22" i="63"/>
  <c r="F21" i="63"/>
  <c r="F20" i="63"/>
  <c r="F23" i="63" s="1"/>
  <c r="D655" i="130" s="1"/>
  <c r="F14" i="63"/>
  <c r="D654" i="130" s="1"/>
  <c r="F13" i="63"/>
  <c r="F12" i="63"/>
  <c r="F11" i="63"/>
  <c r="B3" i="63"/>
  <c r="B2" i="63"/>
  <c r="B1" i="63"/>
  <c r="F67" i="62"/>
  <c r="F66" i="62"/>
  <c r="F65" i="62"/>
  <c r="F64" i="62"/>
  <c r="F68" i="62" s="1"/>
  <c r="D647" i="130" s="1"/>
  <c r="F57" i="62"/>
  <c r="F56" i="62"/>
  <c r="F54" i="62"/>
  <c r="F53" i="62"/>
  <c r="F51" i="62"/>
  <c r="F50" i="62"/>
  <c r="F48" i="62"/>
  <c r="F47" i="62"/>
  <c r="F58" i="62" s="1"/>
  <c r="D646" i="130" s="1"/>
  <c r="D648" i="130" s="1"/>
  <c r="B45" i="62"/>
  <c r="F37" i="62"/>
  <c r="F36" i="62"/>
  <c r="F35" i="62"/>
  <c r="F34" i="62"/>
  <c r="F32" i="62"/>
  <c r="F31" i="62"/>
  <c r="F30" i="62"/>
  <c r="F22" i="62"/>
  <c r="F21" i="62"/>
  <c r="F20" i="62"/>
  <c r="F23" i="62" s="1"/>
  <c r="D641" i="130" s="1"/>
  <c r="F13" i="62"/>
  <c r="F12" i="62"/>
  <c r="F11" i="62"/>
  <c r="F14" i="62" s="1"/>
  <c r="D640" i="130" s="1"/>
  <c r="B3" i="62"/>
  <c r="B2" i="62"/>
  <c r="B1" i="62"/>
  <c r="F67" i="61"/>
  <c r="F66" i="61"/>
  <c r="F65" i="61"/>
  <c r="F64" i="61"/>
  <c r="F68" i="61" s="1"/>
  <c r="D633" i="130" s="1"/>
  <c r="F57" i="61"/>
  <c r="F56" i="61"/>
  <c r="F54" i="61"/>
  <c r="F53" i="61"/>
  <c r="F51" i="61"/>
  <c r="F50" i="61"/>
  <c r="F48" i="61"/>
  <c r="F47" i="61"/>
  <c r="F46" i="61"/>
  <c r="B44" i="61"/>
  <c r="F36" i="61"/>
  <c r="F35" i="61"/>
  <c r="F34" i="61"/>
  <c r="F33" i="61"/>
  <c r="F31" i="61"/>
  <c r="F30" i="61"/>
  <c r="F29" i="61"/>
  <c r="F21" i="61"/>
  <c r="F22" i="61" s="1"/>
  <c r="D627" i="130" s="1"/>
  <c r="F20" i="61"/>
  <c r="F13" i="61"/>
  <c r="F12" i="61"/>
  <c r="F11" i="61"/>
  <c r="F14" i="61" s="1"/>
  <c r="D626" i="130" s="1"/>
  <c r="B3" i="61"/>
  <c r="B2" i="61"/>
  <c r="B1" i="61"/>
  <c r="F67" i="60"/>
  <c r="F66" i="60"/>
  <c r="F65" i="60"/>
  <c r="F64" i="60"/>
  <c r="F68" i="60" s="1"/>
  <c r="D619" i="130" s="1"/>
  <c r="F57" i="60"/>
  <c r="F56" i="60"/>
  <c r="F54" i="60"/>
  <c r="F53" i="60"/>
  <c r="F51" i="60"/>
  <c r="F50" i="60"/>
  <c r="F48" i="60"/>
  <c r="F47" i="60"/>
  <c r="B45" i="60"/>
  <c r="F37" i="60"/>
  <c r="F36" i="60"/>
  <c r="F35" i="60"/>
  <c r="F34" i="60"/>
  <c r="F32" i="60"/>
  <c r="F31" i="60"/>
  <c r="F30" i="60"/>
  <c r="F22" i="60"/>
  <c r="F21" i="60"/>
  <c r="F20" i="60"/>
  <c r="F13" i="60"/>
  <c r="F12" i="60"/>
  <c r="F11" i="60"/>
  <c r="B3" i="60"/>
  <c r="B2" i="60"/>
  <c r="B1" i="60"/>
  <c r="F67" i="59"/>
  <c r="F66" i="59"/>
  <c r="F65" i="59"/>
  <c r="F64" i="59"/>
  <c r="F68" i="59" s="1"/>
  <c r="D605" i="130" s="1"/>
  <c r="F57" i="59"/>
  <c r="F56" i="59"/>
  <c r="F54" i="59"/>
  <c r="F53" i="59"/>
  <c r="F51" i="59"/>
  <c r="F50" i="59"/>
  <c r="F48" i="59"/>
  <c r="F47" i="59"/>
  <c r="B45" i="59"/>
  <c r="F37" i="59"/>
  <c r="F36" i="59"/>
  <c r="F35" i="59"/>
  <c r="F34" i="59"/>
  <c r="F38" i="59" s="1"/>
  <c r="D600" i="130" s="1"/>
  <c r="F32" i="59"/>
  <c r="F31" i="59"/>
  <c r="F30" i="59"/>
  <c r="F22" i="59"/>
  <c r="F21" i="59"/>
  <c r="F23" i="59" s="1"/>
  <c r="D599" i="130" s="1"/>
  <c r="F20" i="59"/>
  <c r="F13" i="59"/>
  <c r="F12" i="59"/>
  <c r="F11" i="59"/>
  <c r="F14" i="59" s="1"/>
  <c r="D598" i="130" s="1"/>
  <c r="D601" i="130" s="1"/>
  <c r="B3" i="59"/>
  <c r="B2" i="59"/>
  <c r="B1" i="59"/>
  <c r="F67" i="58"/>
  <c r="F66" i="58"/>
  <c r="F65" i="58"/>
  <c r="F64" i="58"/>
  <c r="F68" i="58" s="1"/>
  <c r="D591" i="130" s="1"/>
  <c r="F57" i="58"/>
  <c r="F56" i="58"/>
  <c r="F54" i="58"/>
  <c r="F53" i="58"/>
  <c r="F51" i="58"/>
  <c r="F50" i="58"/>
  <c r="F48" i="58"/>
  <c r="F47" i="58"/>
  <c r="B45" i="58"/>
  <c r="F37" i="58"/>
  <c r="F36" i="58"/>
  <c r="F35" i="58"/>
  <c r="F34" i="58"/>
  <c r="F32" i="58"/>
  <c r="F31" i="58"/>
  <c r="F30" i="58"/>
  <c r="F22" i="58"/>
  <c r="F21" i="58"/>
  <c r="F20" i="58"/>
  <c r="F13" i="58"/>
  <c r="F14" i="58" s="1"/>
  <c r="D584" i="130" s="1"/>
  <c r="F12" i="58"/>
  <c r="F11" i="58"/>
  <c r="B3" i="58"/>
  <c r="B2" i="58"/>
  <c r="B1" i="58"/>
  <c r="F67" i="57"/>
  <c r="F66" i="57"/>
  <c r="F65" i="57"/>
  <c r="F64" i="57"/>
  <c r="F57" i="57"/>
  <c r="F56" i="57"/>
  <c r="F54" i="57"/>
  <c r="F53" i="57"/>
  <c r="F51" i="57"/>
  <c r="F50" i="57"/>
  <c r="F48" i="57"/>
  <c r="F47" i="57"/>
  <c r="F46" i="57"/>
  <c r="B44" i="57"/>
  <c r="F36" i="57"/>
  <c r="F35" i="57"/>
  <c r="F34" i="57"/>
  <c r="F33" i="57"/>
  <c r="F31" i="57"/>
  <c r="F30" i="57"/>
  <c r="F29" i="57"/>
  <c r="F21" i="57"/>
  <c r="F22" i="57" s="1"/>
  <c r="D529" i="130" s="1"/>
  <c r="F20" i="57"/>
  <c r="F13" i="57"/>
  <c r="F12" i="57"/>
  <c r="F11" i="57"/>
  <c r="F14" i="57" s="1"/>
  <c r="D528" i="130" s="1"/>
  <c r="B3" i="57"/>
  <c r="B2" i="57"/>
  <c r="B1" i="57"/>
  <c r="D531" i="130" l="1"/>
  <c r="D538" i="130" s="1"/>
  <c r="D690" i="130"/>
  <c r="F37" i="57"/>
  <c r="D530" i="130" s="1"/>
  <c r="F37" i="61"/>
  <c r="D628" i="130" s="1"/>
  <c r="D629" i="130" s="1"/>
  <c r="D636" i="130" s="1"/>
  <c r="F38" i="63"/>
  <c r="D656" i="130" s="1"/>
  <c r="F58" i="64"/>
  <c r="D674" i="130" s="1"/>
  <c r="F58" i="67"/>
  <c r="D702" i="130" s="1"/>
  <c r="D704" i="130" s="1"/>
  <c r="F68" i="63"/>
  <c r="D661" i="130" s="1"/>
  <c r="F38" i="64"/>
  <c r="D670" i="130" s="1"/>
  <c r="D671" i="130" s="1"/>
  <c r="F68" i="65"/>
  <c r="D689" i="130" s="1"/>
  <c r="F23" i="66"/>
  <c r="D711" i="130" s="1"/>
  <c r="D713" i="130"/>
  <c r="D720" i="130" s="1"/>
  <c r="F58" i="57"/>
  <c r="D534" i="130" s="1"/>
  <c r="D536" i="130" s="1"/>
  <c r="F38" i="58"/>
  <c r="D586" i="130" s="1"/>
  <c r="F58" i="58"/>
  <c r="D590" i="130" s="1"/>
  <c r="D592" i="130" s="1"/>
  <c r="F14" i="60"/>
  <c r="D612" i="130" s="1"/>
  <c r="F38" i="60"/>
  <c r="D614" i="130" s="1"/>
  <c r="F58" i="60"/>
  <c r="D618" i="130" s="1"/>
  <c r="D620" i="130" s="1"/>
  <c r="F58" i="61"/>
  <c r="D632" i="130" s="1"/>
  <c r="D634" i="130" s="1"/>
  <c r="F68" i="64"/>
  <c r="D675" i="130" s="1"/>
  <c r="F68" i="67"/>
  <c r="D703" i="130" s="1"/>
  <c r="F58" i="59"/>
  <c r="D604" i="130" s="1"/>
  <c r="D606" i="130" s="1"/>
  <c r="D608" i="130" s="1"/>
  <c r="F14" i="65"/>
  <c r="D682" i="130" s="1"/>
  <c r="D685" i="130" s="1"/>
  <c r="D692" i="130" s="1"/>
  <c r="F37" i="65"/>
  <c r="D684" i="130" s="1"/>
  <c r="D657" i="130"/>
  <c r="D699" i="130"/>
  <c r="D706" i="130" s="1"/>
  <c r="F68" i="57"/>
  <c r="D535" i="130" s="1"/>
  <c r="F23" i="58"/>
  <c r="D585" i="130" s="1"/>
  <c r="D587" i="130" s="1"/>
  <c r="D594" i="130" s="1"/>
  <c r="F23" i="60"/>
  <c r="D613" i="130" s="1"/>
  <c r="F38" i="62"/>
  <c r="D642" i="130" s="1"/>
  <c r="D643" i="130" s="1"/>
  <c r="D650" i="130" s="1"/>
  <c r="F58" i="63"/>
  <c r="D660" i="130" s="1"/>
  <c r="D662" i="130" s="1"/>
  <c r="D32" i="130"/>
  <c r="D27" i="130"/>
  <c r="F67" i="56"/>
  <c r="F66" i="56"/>
  <c r="F65" i="56"/>
  <c r="F64" i="56"/>
  <c r="F57" i="56"/>
  <c r="F56" i="56"/>
  <c r="F54" i="56"/>
  <c r="F53" i="56"/>
  <c r="F51" i="56"/>
  <c r="F50" i="56"/>
  <c r="F48" i="56"/>
  <c r="F47" i="56"/>
  <c r="B45" i="56"/>
  <c r="F37" i="56"/>
  <c r="F36" i="56"/>
  <c r="F35" i="56"/>
  <c r="F34" i="56"/>
  <c r="F38" i="56" s="1"/>
  <c r="D516" i="130" s="1"/>
  <c r="F32" i="56"/>
  <c r="F31" i="56"/>
  <c r="F30" i="56"/>
  <c r="F22" i="56"/>
  <c r="F21" i="56"/>
  <c r="F23" i="56" s="1"/>
  <c r="D515" i="130" s="1"/>
  <c r="F20" i="56"/>
  <c r="F14" i="56"/>
  <c r="D514" i="130" s="1"/>
  <c r="F13" i="56"/>
  <c r="F12" i="56"/>
  <c r="F11" i="56"/>
  <c r="B3" i="56"/>
  <c r="B2" i="56"/>
  <c r="B1" i="56"/>
  <c r="F67" i="55"/>
  <c r="F66" i="55"/>
  <c r="F65" i="55"/>
  <c r="F64" i="55"/>
  <c r="F68" i="55" s="1"/>
  <c r="D507" i="130" s="1"/>
  <c r="F57" i="55"/>
  <c r="F56" i="55"/>
  <c r="F54" i="55"/>
  <c r="F53" i="55"/>
  <c r="F51" i="55"/>
  <c r="F50" i="55"/>
  <c r="F48" i="55"/>
  <c r="F47" i="55"/>
  <c r="F46" i="55"/>
  <c r="B44" i="55"/>
  <c r="F36" i="55"/>
  <c r="F35" i="55"/>
  <c r="F34" i="55"/>
  <c r="F33" i="55"/>
  <c r="F31" i="55"/>
  <c r="F30" i="55"/>
  <c r="F29" i="55"/>
  <c r="F21" i="55"/>
  <c r="F20" i="55"/>
  <c r="F13" i="55"/>
  <c r="F12" i="55"/>
  <c r="F14" i="55" s="1"/>
  <c r="D500" i="130" s="1"/>
  <c r="F11" i="55"/>
  <c r="B3" i="55"/>
  <c r="B2" i="55"/>
  <c r="B1" i="55"/>
  <c r="F67" i="54"/>
  <c r="F66" i="54"/>
  <c r="F65" i="54"/>
  <c r="F64" i="54"/>
  <c r="F57" i="54"/>
  <c r="F56" i="54"/>
  <c r="F54" i="54"/>
  <c r="F53" i="54"/>
  <c r="F51" i="54"/>
  <c r="F50" i="54"/>
  <c r="F48" i="54"/>
  <c r="F47" i="54"/>
  <c r="B45" i="54"/>
  <c r="F37" i="54"/>
  <c r="F36" i="54"/>
  <c r="F35" i="54"/>
  <c r="F34" i="54"/>
  <c r="F32" i="54"/>
  <c r="F31" i="54"/>
  <c r="F30" i="54"/>
  <c r="F22" i="54"/>
  <c r="F21" i="54"/>
  <c r="F20" i="54"/>
  <c r="F13" i="54"/>
  <c r="F12" i="54"/>
  <c r="F11" i="54"/>
  <c r="B3" i="54"/>
  <c r="B2" i="54"/>
  <c r="B1" i="54"/>
  <c r="F62" i="53"/>
  <c r="F61" i="53"/>
  <c r="F60" i="53"/>
  <c r="F63" i="53" s="1"/>
  <c r="D479" i="130" s="1"/>
  <c r="F53" i="53"/>
  <c r="F52" i="53"/>
  <c r="F50" i="53"/>
  <c r="F49" i="53"/>
  <c r="F47" i="53"/>
  <c r="F46" i="53"/>
  <c r="B44" i="53"/>
  <c r="F36" i="53"/>
  <c r="F35" i="53"/>
  <c r="F34" i="53"/>
  <c r="F32" i="53"/>
  <c r="F31" i="53"/>
  <c r="F30" i="53"/>
  <c r="F22" i="53"/>
  <c r="F23" i="53" s="1"/>
  <c r="D473" i="130" s="1"/>
  <c r="F21" i="53"/>
  <c r="F20" i="53"/>
  <c r="F13" i="53"/>
  <c r="F12" i="53"/>
  <c r="F11" i="53"/>
  <c r="F14" i="53" s="1"/>
  <c r="D472" i="130" s="1"/>
  <c r="B3" i="53"/>
  <c r="B2" i="53"/>
  <c r="B1" i="53"/>
  <c r="F62" i="52"/>
  <c r="F61" i="52"/>
  <c r="F60" i="52"/>
  <c r="F63" i="52" s="1"/>
  <c r="D465" i="130" s="1"/>
  <c r="F53" i="52"/>
  <c r="F52" i="52"/>
  <c r="F50" i="52"/>
  <c r="F49" i="52"/>
  <c r="F47" i="52"/>
  <c r="F46" i="52"/>
  <c r="F54" i="52" s="1"/>
  <c r="D464" i="130" s="1"/>
  <c r="D466" i="130" s="1"/>
  <c r="B44" i="52"/>
  <c r="F36" i="52"/>
  <c r="F35" i="52"/>
  <c r="F34" i="52"/>
  <c r="F32" i="52"/>
  <c r="F31" i="52"/>
  <c r="F30" i="52"/>
  <c r="F22" i="52"/>
  <c r="F21" i="52"/>
  <c r="F20" i="52"/>
  <c r="F23" i="52" s="1"/>
  <c r="D459" i="130" s="1"/>
  <c r="F14" i="52"/>
  <c r="D458" i="130" s="1"/>
  <c r="F13" i="52"/>
  <c r="F12" i="52"/>
  <c r="F11" i="52"/>
  <c r="B3" i="52"/>
  <c r="B2" i="52"/>
  <c r="B1" i="52"/>
  <c r="F67" i="51"/>
  <c r="F66" i="51"/>
  <c r="F65" i="51"/>
  <c r="F64" i="51"/>
  <c r="F68" i="51" s="1"/>
  <c r="D451" i="130" s="1"/>
  <c r="F57" i="51"/>
  <c r="F56" i="51"/>
  <c r="F54" i="51"/>
  <c r="F53" i="51"/>
  <c r="F51" i="51"/>
  <c r="F50" i="51"/>
  <c r="F48" i="51"/>
  <c r="F47" i="51"/>
  <c r="F58" i="51" s="1"/>
  <c r="D450" i="130" s="1"/>
  <c r="D452" i="130" s="1"/>
  <c r="B45" i="51"/>
  <c r="F37" i="51"/>
  <c r="F36" i="51"/>
  <c r="F35" i="51"/>
  <c r="F34" i="51"/>
  <c r="F32" i="51"/>
  <c r="F31" i="51"/>
  <c r="F30" i="51"/>
  <c r="F38" i="51" s="1"/>
  <c r="D446" i="130" s="1"/>
  <c r="F22" i="51"/>
  <c r="F21" i="51"/>
  <c r="F23" i="51" s="1"/>
  <c r="D445" i="130" s="1"/>
  <c r="F20" i="51"/>
  <c r="F13" i="51"/>
  <c r="F12" i="51"/>
  <c r="F11" i="51"/>
  <c r="F14" i="51" s="1"/>
  <c r="D444" i="130" s="1"/>
  <c r="D447" i="130" s="1"/>
  <c r="D454" i="130" s="1"/>
  <c r="B3" i="51"/>
  <c r="B2" i="51"/>
  <c r="B1" i="51"/>
  <c r="F67" i="50"/>
  <c r="F66" i="50"/>
  <c r="F65" i="50"/>
  <c r="F64" i="50"/>
  <c r="F68" i="50" s="1"/>
  <c r="D437" i="130" s="1"/>
  <c r="F57" i="50"/>
  <c r="F56" i="50"/>
  <c r="F54" i="50"/>
  <c r="F53" i="50"/>
  <c r="F51" i="50"/>
  <c r="F50" i="50"/>
  <c r="F48" i="50"/>
  <c r="F47" i="50"/>
  <c r="B45" i="50"/>
  <c r="F37" i="50"/>
  <c r="F36" i="50"/>
  <c r="F35" i="50"/>
  <c r="F34" i="50"/>
  <c r="F32" i="50"/>
  <c r="F31" i="50"/>
  <c r="F30" i="50"/>
  <c r="F22" i="50"/>
  <c r="F21" i="50"/>
  <c r="F20" i="50"/>
  <c r="F23" i="50" s="1"/>
  <c r="D431" i="130" s="1"/>
  <c r="F13" i="50"/>
  <c r="F12" i="50"/>
  <c r="F11" i="50"/>
  <c r="F14" i="50" s="1"/>
  <c r="D430" i="130" s="1"/>
  <c r="B3" i="50"/>
  <c r="B2" i="50"/>
  <c r="B1" i="50"/>
  <c r="F62" i="49"/>
  <c r="F61" i="49"/>
  <c r="F60" i="49"/>
  <c r="F63" i="49" s="1"/>
  <c r="D423" i="130" s="1"/>
  <c r="F53" i="49"/>
  <c r="F52" i="49"/>
  <c r="F50" i="49"/>
  <c r="F49" i="49"/>
  <c r="F47" i="49"/>
  <c r="F46" i="49"/>
  <c r="B44" i="49"/>
  <c r="F36" i="49"/>
  <c r="F35" i="49"/>
  <c r="F34" i="49"/>
  <c r="F32" i="49"/>
  <c r="F37" i="49" s="1"/>
  <c r="D418" i="130" s="1"/>
  <c r="F31" i="49"/>
  <c r="F30" i="49"/>
  <c r="F22" i="49"/>
  <c r="F23" i="49" s="1"/>
  <c r="D417" i="130" s="1"/>
  <c r="F21" i="49"/>
  <c r="F20" i="49"/>
  <c r="F13" i="49"/>
  <c r="F14" i="49" s="1"/>
  <c r="D416" i="130" s="1"/>
  <c r="D419" i="130" s="1"/>
  <c r="F12" i="49"/>
  <c r="F11" i="49"/>
  <c r="B3" i="49"/>
  <c r="B2" i="49"/>
  <c r="B1" i="49"/>
  <c r="F63" i="48"/>
  <c r="D409" i="130" s="1"/>
  <c r="F62" i="48"/>
  <c r="F61" i="48"/>
  <c r="F60" i="48"/>
  <c r="F53" i="48"/>
  <c r="F52" i="48"/>
  <c r="F50" i="48"/>
  <c r="F49" i="48"/>
  <c r="F47" i="48"/>
  <c r="F46" i="48"/>
  <c r="B44" i="48"/>
  <c r="F36" i="48"/>
  <c r="F35" i="48"/>
  <c r="F34" i="48"/>
  <c r="F32" i="48"/>
  <c r="F31" i="48"/>
  <c r="F30" i="48"/>
  <c r="F22" i="48"/>
  <c r="F21" i="48"/>
  <c r="F20" i="48"/>
  <c r="F13" i="48"/>
  <c r="F12" i="48"/>
  <c r="F11" i="48"/>
  <c r="B3" i="48"/>
  <c r="B2" i="48"/>
  <c r="B1" i="48"/>
  <c r="F67" i="47"/>
  <c r="F66" i="47"/>
  <c r="F65" i="47"/>
  <c r="F64" i="47"/>
  <c r="F68" i="47" s="1"/>
  <c r="D395" i="130" s="1"/>
  <c r="F57" i="47"/>
  <c r="F56" i="47"/>
  <c r="F54" i="47"/>
  <c r="F53" i="47"/>
  <c r="F51" i="47"/>
  <c r="F50" i="47"/>
  <c r="F48" i="47"/>
  <c r="F47" i="47"/>
  <c r="B45" i="47"/>
  <c r="F37" i="47"/>
  <c r="F36" i="47"/>
  <c r="F35" i="47"/>
  <c r="F34" i="47"/>
  <c r="F32" i="47"/>
  <c r="F31" i="47"/>
  <c r="F30" i="47"/>
  <c r="F22" i="47"/>
  <c r="F21" i="47"/>
  <c r="F20" i="47"/>
  <c r="F23" i="47" s="1"/>
  <c r="D389" i="130" s="1"/>
  <c r="F13" i="47"/>
  <c r="F12" i="47"/>
  <c r="F11" i="47"/>
  <c r="F14" i="47" s="1"/>
  <c r="D388" i="130" s="1"/>
  <c r="B3" i="47"/>
  <c r="B2" i="47"/>
  <c r="B1" i="47"/>
  <c r="F67" i="46"/>
  <c r="F66" i="46"/>
  <c r="F65" i="46"/>
  <c r="F64" i="46"/>
  <c r="F57" i="46"/>
  <c r="F56" i="46"/>
  <c r="F54" i="46"/>
  <c r="F53" i="46"/>
  <c r="F51" i="46"/>
  <c r="F50" i="46"/>
  <c r="F48" i="46"/>
  <c r="F47" i="46"/>
  <c r="F58" i="46" s="1"/>
  <c r="D380" i="130" s="1"/>
  <c r="B45" i="46"/>
  <c r="F37" i="46"/>
  <c r="F36" i="46"/>
  <c r="F35" i="46"/>
  <c r="F34" i="46"/>
  <c r="F32" i="46"/>
  <c r="F31" i="46"/>
  <c r="F30" i="46"/>
  <c r="F22" i="46"/>
  <c r="F21" i="46"/>
  <c r="F20" i="46"/>
  <c r="F23" i="46" s="1"/>
  <c r="D375" i="130" s="1"/>
  <c r="F13" i="46"/>
  <c r="F12" i="46"/>
  <c r="F11" i="46"/>
  <c r="B3" i="46"/>
  <c r="B2" i="46"/>
  <c r="B1" i="46"/>
  <c r="F62" i="45"/>
  <c r="F61" i="45"/>
  <c r="F60" i="45"/>
  <c r="F53" i="45"/>
  <c r="F52" i="45"/>
  <c r="F50" i="45"/>
  <c r="F49" i="45"/>
  <c r="F47" i="45"/>
  <c r="F46" i="45"/>
  <c r="B44" i="45"/>
  <c r="F36" i="45"/>
  <c r="F35" i="45"/>
  <c r="F34" i="45"/>
  <c r="F32" i="45"/>
  <c r="F31" i="45"/>
  <c r="F30" i="45"/>
  <c r="F22" i="45"/>
  <c r="F21" i="45"/>
  <c r="F20" i="45"/>
  <c r="F13" i="45"/>
  <c r="F12" i="45"/>
  <c r="F11" i="45"/>
  <c r="F14" i="45" s="1"/>
  <c r="D360" i="130" s="1"/>
  <c r="B3" i="45"/>
  <c r="B2" i="45"/>
  <c r="B1" i="45"/>
  <c r="F62" i="44"/>
  <c r="F61" i="44"/>
  <c r="F60" i="44"/>
  <c r="F63" i="44" s="1"/>
  <c r="D353" i="130" s="1"/>
  <c r="F53" i="44"/>
  <c r="F52" i="44"/>
  <c r="F50" i="44"/>
  <c r="F49" i="44"/>
  <c r="F47" i="44"/>
  <c r="F46" i="44"/>
  <c r="B44" i="44"/>
  <c r="F36" i="44"/>
  <c r="F35" i="44"/>
  <c r="F34" i="44"/>
  <c r="F32" i="44"/>
  <c r="F31" i="44"/>
  <c r="F30" i="44"/>
  <c r="F22" i="44"/>
  <c r="F21" i="44"/>
  <c r="F20" i="44"/>
  <c r="F13" i="44"/>
  <c r="F12" i="44"/>
  <c r="F11" i="44"/>
  <c r="B3" i="44"/>
  <c r="B2" i="44"/>
  <c r="B1" i="44"/>
  <c r="F67" i="43"/>
  <c r="F66" i="43"/>
  <c r="F65" i="43"/>
  <c r="F64" i="43"/>
  <c r="F57" i="43"/>
  <c r="F56" i="43"/>
  <c r="F54" i="43"/>
  <c r="F53" i="43"/>
  <c r="F51" i="43"/>
  <c r="F50" i="43"/>
  <c r="F48" i="43"/>
  <c r="F47" i="43"/>
  <c r="B45" i="43"/>
  <c r="F37" i="43"/>
  <c r="F36" i="43"/>
  <c r="F35" i="43"/>
  <c r="F34" i="43"/>
  <c r="F32" i="43"/>
  <c r="F31" i="43"/>
  <c r="F30" i="43"/>
  <c r="F22" i="43"/>
  <c r="F21" i="43"/>
  <c r="F20" i="43"/>
  <c r="F13" i="43"/>
  <c r="F12" i="43"/>
  <c r="F11" i="43"/>
  <c r="F14" i="43" s="1"/>
  <c r="D332" i="130" s="1"/>
  <c r="B3" i="43"/>
  <c r="B2" i="43"/>
  <c r="B1" i="43"/>
  <c r="F67" i="42"/>
  <c r="F66" i="42"/>
  <c r="F65" i="42"/>
  <c r="F64" i="42"/>
  <c r="F68" i="42" s="1"/>
  <c r="D269" i="130" s="1"/>
  <c r="F57" i="42"/>
  <c r="F56" i="42"/>
  <c r="F54" i="42"/>
  <c r="F53" i="42"/>
  <c r="F51" i="42"/>
  <c r="F50" i="42"/>
  <c r="F48" i="42"/>
  <c r="F47" i="42"/>
  <c r="B45" i="42"/>
  <c r="F37" i="42"/>
  <c r="F36" i="42"/>
  <c r="F35" i="42"/>
  <c r="F34" i="42"/>
  <c r="F32" i="42"/>
  <c r="F31" i="42"/>
  <c r="F30" i="42"/>
  <c r="F22" i="42"/>
  <c r="F21" i="42"/>
  <c r="F20" i="42"/>
  <c r="F23" i="42" s="1"/>
  <c r="D263" i="130" s="1"/>
  <c r="F13" i="42"/>
  <c r="F12" i="42"/>
  <c r="F11" i="42"/>
  <c r="F14" i="42" s="1"/>
  <c r="D262" i="130" s="1"/>
  <c r="B3" i="42"/>
  <c r="B2" i="42"/>
  <c r="B1" i="42"/>
  <c r="F55" i="41"/>
  <c r="F54" i="41"/>
  <c r="F47" i="41"/>
  <c r="F46" i="41"/>
  <c r="F44" i="41"/>
  <c r="F43" i="41"/>
  <c r="B41" i="41"/>
  <c r="F33" i="41"/>
  <c r="F32" i="41"/>
  <c r="F30" i="41"/>
  <c r="F29" i="41"/>
  <c r="F21" i="41"/>
  <c r="F20" i="41"/>
  <c r="F13" i="41"/>
  <c r="F12" i="41"/>
  <c r="F11" i="41"/>
  <c r="B3" i="41"/>
  <c r="B2" i="41"/>
  <c r="B1" i="41"/>
  <c r="F54" i="40"/>
  <c r="F53" i="40"/>
  <c r="F55" i="40" s="1"/>
  <c r="D241" i="130" s="1"/>
  <c r="F46" i="40"/>
  <c r="F45" i="40"/>
  <c r="F43" i="40"/>
  <c r="F42" i="40"/>
  <c r="B40" i="40"/>
  <c r="F32" i="40"/>
  <c r="F31" i="40"/>
  <c r="F29" i="40"/>
  <c r="F21" i="40"/>
  <c r="F20" i="40"/>
  <c r="F22" i="40" s="1"/>
  <c r="D235" i="130" s="1"/>
  <c r="F13" i="40"/>
  <c r="F12" i="40"/>
  <c r="F11" i="40"/>
  <c r="B3" i="40"/>
  <c r="B2" i="40"/>
  <c r="B1" i="40"/>
  <c r="D265" i="130" l="1"/>
  <c r="D272" i="130" s="1"/>
  <c r="D678" i="130"/>
  <c r="D363" i="130"/>
  <c r="D426" i="130"/>
  <c r="F47" i="40"/>
  <c r="D240" i="130" s="1"/>
  <c r="D242" i="130" s="1"/>
  <c r="F14" i="44"/>
  <c r="D346" i="130" s="1"/>
  <c r="F37" i="44"/>
  <c r="D348" i="130" s="1"/>
  <c r="F23" i="45"/>
  <c r="D361" i="130" s="1"/>
  <c r="F68" i="46"/>
  <c r="D381" i="130" s="1"/>
  <c r="D382" i="130" s="1"/>
  <c r="F54" i="53"/>
  <c r="D478" i="130" s="1"/>
  <c r="D480" i="130" s="1"/>
  <c r="F58" i="43"/>
  <c r="D338" i="130" s="1"/>
  <c r="F38" i="47"/>
  <c r="D390" i="130" s="1"/>
  <c r="D391" i="130" s="1"/>
  <c r="D398" i="130" s="1"/>
  <c r="F54" i="48"/>
  <c r="D408" i="130" s="1"/>
  <c r="D410" i="130" s="1"/>
  <c r="F37" i="53"/>
  <c r="D474" i="130" s="1"/>
  <c r="D475" i="130" s="1"/>
  <c r="D482" i="130" s="1"/>
  <c r="F58" i="55"/>
  <c r="D506" i="130" s="1"/>
  <c r="D508" i="130" s="1"/>
  <c r="F34" i="41"/>
  <c r="D250" i="130" s="1"/>
  <c r="F58" i="42"/>
  <c r="D268" i="130" s="1"/>
  <c r="D270" i="130" s="1"/>
  <c r="F23" i="43"/>
  <c r="D333" i="130" s="1"/>
  <c r="F54" i="45"/>
  <c r="D366" i="130" s="1"/>
  <c r="F63" i="45"/>
  <c r="D367" i="130" s="1"/>
  <c r="F14" i="46"/>
  <c r="D374" i="130" s="1"/>
  <c r="D377" i="130" s="1"/>
  <c r="F38" i="46"/>
  <c r="D376" i="130" s="1"/>
  <c r="F14" i="48"/>
  <c r="D402" i="130" s="1"/>
  <c r="F37" i="48"/>
  <c r="D404" i="130" s="1"/>
  <c r="F58" i="50"/>
  <c r="D436" i="130" s="1"/>
  <c r="D438" i="130" s="1"/>
  <c r="D517" i="130"/>
  <c r="D615" i="130"/>
  <c r="D622" i="130" s="1"/>
  <c r="D676" i="130"/>
  <c r="F33" i="40"/>
  <c r="D236" i="130" s="1"/>
  <c r="F14" i="40"/>
  <c r="D234" i="130" s="1"/>
  <c r="D237" i="130" s="1"/>
  <c r="D244" i="130" s="1"/>
  <c r="F38" i="42"/>
  <c r="D264" i="130" s="1"/>
  <c r="F68" i="43"/>
  <c r="D339" i="130" s="1"/>
  <c r="F23" i="44"/>
  <c r="D347" i="130" s="1"/>
  <c r="F37" i="45"/>
  <c r="D362" i="130" s="1"/>
  <c r="F58" i="47"/>
  <c r="D394" i="130" s="1"/>
  <c r="D396" i="130" s="1"/>
  <c r="F54" i="49"/>
  <c r="D422" i="130" s="1"/>
  <c r="D424" i="130" s="1"/>
  <c r="F38" i="50"/>
  <c r="D432" i="130" s="1"/>
  <c r="D433" i="130" s="1"/>
  <c r="D440" i="130" s="1"/>
  <c r="F37" i="52"/>
  <c r="D460" i="130" s="1"/>
  <c r="D461" i="130" s="1"/>
  <c r="D468" i="130" s="1"/>
  <c r="F22" i="55"/>
  <c r="D501" i="130" s="1"/>
  <c r="D503" i="130" s="1"/>
  <c r="D510" i="130" s="1"/>
  <c r="F58" i="56"/>
  <c r="D520" i="130" s="1"/>
  <c r="F38" i="43"/>
  <c r="D334" i="130" s="1"/>
  <c r="D335" i="130" s="1"/>
  <c r="F54" i="44"/>
  <c r="D352" i="130" s="1"/>
  <c r="D354" i="130" s="1"/>
  <c r="F23" i="48"/>
  <c r="D403" i="130" s="1"/>
  <c r="F37" i="55"/>
  <c r="D502" i="130" s="1"/>
  <c r="F68" i="56"/>
  <c r="D521" i="130" s="1"/>
  <c r="D664" i="130"/>
  <c r="F68" i="54"/>
  <c r="D493" i="130" s="1"/>
  <c r="F58" i="54"/>
  <c r="D492" i="130" s="1"/>
  <c r="F38" i="54"/>
  <c r="D488" i="130" s="1"/>
  <c r="F23" i="54"/>
  <c r="D487" i="130" s="1"/>
  <c r="F14" i="54"/>
  <c r="D486" i="130" s="1"/>
  <c r="D34" i="130"/>
  <c r="F14" i="41"/>
  <c r="D248" i="130" s="1"/>
  <c r="D251" i="130" s="1"/>
  <c r="F56" i="41"/>
  <c r="D255" i="130" s="1"/>
  <c r="F22" i="41"/>
  <c r="D249" i="130" s="1"/>
  <c r="F48" i="41"/>
  <c r="D254" i="130" s="1"/>
  <c r="F55" i="39"/>
  <c r="F54" i="39"/>
  <c r="F56" i="39" s="1"/>
  <c r="D227" i="130" s="1"/>
  <c r="F47" i="39"/>
  <c r="F46" i="39"/>
  <c r="F44" i="39"/>
  <c r="F43" i="39"/>
  <c r="B41" i="39"/>
  <c r="F33" i="39"/>
  <c r="F32" i="39"/>
  <c r="F30" i="39"/>
  <c r="F29" i="39"/>
  <c r="F21" i="39"/>
  <c r="F20" i="39"/>
  <c r="F22" i="39" s="1"/>
  <c r="D221" i="130" s="1"/>
  <c r="F13" i="39"/>
  <c r="F12" i="39"/>
  <c r="F11" i="39"/>
  <c r="B3" i="39"/>
  <c r="B2" i="39"/>
  <c r="B1" i="39"/>
  <c r="F62" i="38"/>
  <c r="F61" i="38"/>
  <c r="F60" i="38"/>
  <c r="F53" i="38"/>
  <c r="F52" i="38"/>
  <c r="F50" i="38"/>
  <c r="F49" i="38"/>
  <c r="F47" i="38"/>
  <c r="F46" i="38"/>
  <c r="B44" i="38"/>
  <c r="F36" i="38"/>
  <c r="F35" i="38"/>
  <c r="F34" i="38"/>
  <c r="F32" i="38"/>
  <c r="F31" i="38"/>
  <c r="F30" i="38"/>
  <c r="F22" i="38"/>
  <c r="F21" i="38"/>
  <c r="F20" i="38"/>
  <c r="F23" i="38" s="1"/>
  <c r="D207" i="130" s="1"/>
  <c r="F13" i="38"/>
  <c r="F12" i="38"/>
  <c r="F11" i="38"/>
  <c r="F14" i="38" s="1"/>
  <c r="D206" i="130" s="1"/>
  <c r="B3" i="38"/>
  <c r="B2" i="38"/>
  <c r="B1" i="38"/>
  <c r="D342" i="130" l="1"/>
  <c r="F48" i="39"/>
  <c r="D226" i="130" s="1"/>
  <c r="D228" i="130" s="1"/>
  <c r="D368" i="130"/>
  <c r="D370" i="130" s="1"/>
  <c r="F34" i="39"/>
  <c r="D222" i="130" s="1"/>
  <c r="D256" i="130"/>
  <c r="D258" i="130" s="1"/>
  <c r="D522" i="130"/>
  <c r="D524" i="130" s="1"/>
  <c r="D405" i="130"/>
  <c r="D412" i="130" s="1"/>
  <c r="D349" i="130"/>
  <c r="D356" i="130" s="1"/>
  <c r="D384" i="130"/>
  <c r="F37" i="38"/>
  <c r="D208" i="130" s="1"/>
  <c r="D209" i="130" s="1"/>
  <c r="F54" i="38"/>
  <c r="D212" i="130" s="1"/>
  <c r="F63" i="38"/>
  <c r="D213" i="130" s="1"/>
  <c r="F14" i="39"/>
  <c r="D220" i="130" s="1"/>
  <c r="D223" i="130" s="1"/>
  <c r="D340" i="130"/>
  <c r="D494" i="130"/>
  <c r="D489" i="130"/>
  <c r="F62" i="37"/>
  <c r="F61" i="37"/>
  <c r="F60" i="37"/>
  <c r="F53" i="37"/>
  <c r="F52" i="37"/>
  <c r="F50" i="37"/>
  <c r="F49" i="37"/>
  <c r="F48" i="37"/>
  <c r="F46" i="37"/>
  <c r="F45" i="37"/>
  <c r="F44" i="37"/>
  <c r="F34" i="37"/>
  <c r="F33" i="37"/>
  <c r="F32" i="37"/>
  <c r="F30" i="37"/>
  <c r="F29" i="37"/>
  <c r="F22" i="37"/>
  <c r="D193" i="130" s="1"/>
  <c r="F21" i="37"/>
  <c r="F20" i="37"/>
  <c r="F13" i="37"/>
  <c r="F14" i="37" s="1"/>
  <c r="D192" i="130" s="1"/>
  <c r="F12" i="37"/>
  <c r="F11" i="37"/>
  <c r="B3" i="37"/>
  <c r="B2" i="37"/>
  <c r="B1" i="37"/>
  <c r="F55" i="36"/>
  <c r="D185" i="130" s="1"/>
  <c r="F54" i="36"/>
  <c r="F53" i="36"/>
  <c r="F46" i="36"/>
  <c r="F45" i="36"/>
  <c r="F43" i="36"/>
  <c r="F42" i="36"/>
  <c r="B40" i="36"/>
  <c r="F32" i="36"/>
  <c r="F31" i="36"/>
  <c r="F29" i="36"/>
  <c r="F21" i="36"/>
  <c r="F20" i="36"/>
  <c r="F22" i="36" s="1"/>
  <c r="D179" i="130" s="1"/>
  <c r="F13" i="36"/>
  <c r="F12" i="36"/>
  <c r="F14" i="36" s="1"/>
  <c r="D178" i="130" s="1"/>
  <c r="F11" i="36"/>
  <c r="B3" i="36"/>
  <c r="B2" i="36"/>
  <c r="B1" i="36"/>
  <c r="F55" i="35"/>
  <c r="F56" i="35" s="1"/>
  <c r="D171" i="130" s="1"/>
  <c r="F54" i="35"/>
  <c r="F47" i="35"/>
  <c r="F46" i="35"/>
  <c r="F44" i="35"/>
  <c r="F43" i="35"/>
  <c r="B41" i="35"/>
  <c r="F33" i="35"/>
  <c r="F32" i="35"/>
  <c r="F30" i="35"/>
  <c r="F29" i="35"/>
  <c r="F21" i="35"/>
  <c r="F20" i="35"/>
  <c r="F22" i="35" s="1"/>
  <c r="D165" i="130" s="1"/>
  <c r="F13" i="35"/>
  <c r="F12" i="35"/>
  <c r="F11" i="35"/>
  <c r="F14" i="35" s="1"/>
  <c r="D164" i="130" s="1"/>
  <c r="B3" i="35"/>
  <c r="B2" i="35"/>
  <c r="B1" i="35"/>
  <c r="F62" i="34"/>
  <c r="F61" i="34"/>
  <c r="F60" i="34"/>
  <c r="F53" i="34"/>
  <c r="F52" i="34"/>
  <c r="F50" i="34"/>
  <c r="F49" i="34"/>
  <c r="F47" i="34"/>
  <c r="F46" i="34"/>
  <c r="B44" i="34"/>
  <c r="F36" i="34"/>
  <c r="F35" i="34"/>
  <c r="F34" i="34"/>
  <c r="F32" i="34"/>
  <c r="F31" i="34"/>
  <c r="F30" i="34"/>
  <c r="F22" i="34"/>
  <c r="F21" i="34"/>
  <c r="F20" i="34"/>
  <c r="F13" i="34"/>
  <c r="F12" i="34"/>
  <c r="F11" i="34"/>
  <c r="B3" i="34"/>
  <c r="B2" i="34"/>
  <c r="B1" i="34"/>
  <c r="F62" i="33"/>
  <c r="F61" i="33"/>
  <c r="F60" i="33"/>
  <c r="F63" i="33" s="1"/>
  <c r="D143" i="130" s="1"/>
  <c r="F53" i="33"/>
  <c r="F52" i="33"/>
  <c r="F50" i="33"/>
  <c r="F49" i="33"/>
  <c r="F48" i="33"/>
  <c r="F46" i="33"/>
  <c r="F45" i="33"/>
  <c r="F44" i="33"/>
  <c r="F34" i="33"/>
  <c r="F33" i="33"/>
  <c r="F32" i="33"/>
  <c r="F30" i="33"/>
  <c r="F29" i="33"/>
  <c r="F21" i="33"/>
  <c r="F22" i="33" s="1"/>
  <c r="D137" i="130" s="1"/>
  <c r="F20" i="33"/>
  <c r="F13" i="33"/>
  <c r="F12" i="33"/>
  <c r="F11" i="33"/>
  <c r="B3" i="33"/>
  <c r="B2" i="33"/>
  <c r="B1" i="33"/>
  <c r="F55" i="32"/>
  <c r="D129" i="130" s="1"/>
  <c r="F54" i="32"/>
  <c r="F53" i="32"/>
  <c r="F46" i="32"/>
  <c r="F45" i="32"/>
  <c r="F43" i="32"/>
  <c r="F42" i="32"/>
  <c r="B40" i="32"/>
  <c r="F32" i="32"/>
  <c r="F31" i="32"/>
  <c r="F29" i="32"/>
  <c r="F21" i="32"/>
  <c r="F20" i="32"/>
  <c r="F22" i="32" s="1"/>
  <c r="D123" i="130" s="1"/>
  <c r="F13" i="32"/>
  <c r="F12" i="32"/>
  <c r="F14" i="32" s="1"/>
  <c r="D122" i="130" s="1"/>
  <c r="F11" i="32"/>
  <c r="B3" i="32"/>
  <c r="B2" i="32"/>
  <c r="B1" i="32"/>
  <c r="F55" i="31"/>
  <c r="F56" i="31" s="1"/>
  <c r="D115" i="130" s="1"/>
  <c r="F54" i="31"/>
  <c r="F47" i="31"/>
  <c r="F46" i="31"/>
  <c r="F44" i="31"/>
  <c r="F43" i="31"/>
  <c r="B41" i="31"/>
  <c r="F33" i="31"/>
  <c r="F32" i="31"/>
  <c r="F30" i="31"/>
  <c r="F29" i="31"/>
  <c r="F21" i="31"/>
  <c r="F20" i="31"/>
  <c r="F22" i="31" s="1"/>
  <c r="D109" i="130" s="1"/>
  <c r="F13" i="31"/>
  <c r="F12" i="31"/>
  <c r="F11" i="31"/>
  <c r="F14" i="31" s="1"/>
  <c r="D108" i="130" s="1"/>
  <c r="B3" i="31"/>
  <c r="B2" i="31"/>
  <c r="B1" i="31"/>
  <c r="F62" i="30"/>
  <c r="F61" i="30"/>
  <c r="F60" i="30"/>
  <c r="F63" i="30" s="1"/>
  <c r="D101" i="130" s="1"/>
  <c r="F53" i="30"/>
  <c r="F52" i="30"/>
  <c r="F50" i="30"/>
  <c r="F49" i="30"/>
  <c r="F47" i="30"/>
  <c r="F46" i="30"/>
  <c r="B44" i="30"/>
  <c r="F36" i="30"/>
  <c r="F35" i="30"/>
  <c r="F34" i="30"/>
  <c r="F32" i="30"/>
  <c r="F31" i="30"/>
  <c r="F30" i="30"/>
  <c r="F22" i="30"/>
  <c r="F23" i="30" s="1"/>
  <c r="D95" i="130" s="1"/>
  <c r="F21" i="30"/>
  <c r="F20" i="30"/>
  <c r="F13" i="30"/>
  <c r="F14" i="30" s="1"/>
  <c r="D94" i="130" s="1"/>
  <c r="F12" i="30"/>
  <c r="F11" i="30"/>
  <c r="B3" i="30"/>
  <c r="B2" i="30"/>
  <c r="B1" i="30"/>
  <c r="F62" i="29"/>
  <c r="F61" i="29"/>
  <c r="F63" i="29" s="1"/>
  <c r="D87" i="130" s="1"/>
  <c r="F60" i="29"/>
  <c r="F53" i="29"/>
  <c r="F52" i="29"/>
  <c r="F50" i="29"/>
  <c r="F49" i="29"/>
  <c r="F48" i="29"/>
  <c r="F46" i="29"/>
  <c r="F45" i="29"/>
  <c r="F44" i="29"/>
  <c r="F34" i="29"/>
  <c r="F33" i="29"/>
  <c r="F32" i="29"/>
  <c r="F30" i="29"/>
  <c r="F29" i="29"/>
  <c r="F21" i="29"/>
  <c r="F22" i="29" s="1"/>
  <c r="D81" i="130" s="1"/>
  <c r="F20" i="29"/>
  <c r="F13" i="29"/>
  <c r="F12" i="29"/>
  <c r="F14" i="29" s="1"/>
  <c r="D80" i="130" s="1"/>
  <c r="F11" i="29"/>
  <c r="B3" i="29"/>
  <c r="B2" i="29"/>
  <c r="B1" i="29"/>
  <c r="F57" i="26"/>
  <c r="F56" i="26"/>
  <c r="D83" i="130" l="1"/>
  <c r="D90" i="130" s="1"/>
  <c r="F54" i="37"/>
  <c r="D198" i="130" s="1"/>
  <c r="D200" i="130" s="1"/>
  <c r="F48" i="31"/>
  <c r="D114" i="130" s="1"/>
  <c r="D116" i="130" s="1"/>
  <c r="F14" i="33"/>
  <c r="D136" i="130" s="1"/>
  <c r="D139" i="130" s="1"/>
  <c r="D146" i="130" s="1"/>
  <c r="F35" i="33"/>
  <c r="D138" i="130" s="1"/>
  <c r="F48" i="35"/>
  <c r="D170" i="130" s="1"/>
  <c r="D172" i="130" s="1"/>
  <c r="F35" i="37"/>
  <c r="D194" i="130" s="1"/>
  <c r="F54" i="30"/>
  <c r="D100" i="130" s="1"/>
  <c r="D102" i="130" s="1"/>
  <c r="F34" i="31"/>
  <c r="D110" i="130" s="1"/>
  <c r="D111" i="130" s="1"/>
  <c r="D118" i="130" s="1"/>
  <c r="F34" i="35"/>
  <c r="D166" i="130" s="1"/>
  <c r="D167" i="130" s="1"/>
  <c r="D174" i="130" s="1"/>
  <c r="F63" i="37"/>
  <c r="D199" i="130" s="1"/>
  <c r="D230" i="130"/>
  <c r="D97" i="130"/>
  <c r="D104" i="130" s="1"/>
  <c r="F47" i="36"/>
  <c r="D184" i="130" s="1"/>
  <c r="D186" i="130" s="1"/>
  <c r="D195" i="130"/>
  <c r="D202" i="130" s="1"/>
  <c r="F35" i="29"/>
  <c r="D82" i="130" s="1"/>
  <c r="D214" i="130"/>
  <c r="D216" i="130" s="1"/>
  <c r="F54" i="29"/>
  <c r="D86" i="130" s="1"/>
  <c r="D88" i="130" s="1"/>
  <c r="F37" i="30"/>
  <c r="D96" i="130" s="1"/>
  <c r="F47" i="32"/>
  <c r="D128" i="130" s="1"/>
  <c r="D130" i="130" s="1"/>
  <c r="F33" i="32"/>
  <c r="D124" i="130" s="1"/>
  <c r="D125" i="130" s="1"/>
  <c r="D132" i="130" s="1"/>
  <c r="F54" i="33"/>
  <c r="D142" i="130" s="1"/>
  <c r="D144" i="130" s="1"/>
  <c r="F33" i="36"/>
  <c r="D180" i="130" s="1"/>
  <c r="D181" i="130" s="1"/>
  <c r="D188" i="130" s="1"/>
  <c r="D496" i="130"/>
  <c r="F63" i="34"/>
  <c r="D157" i="130" s="1"/>
  <c r="F54" i="34"/>
  <c r="D156" i="130" s="1"/>
  <c r="D158" i="130" s="1"/>
  <c r="F37" i="34"/>
  <c r="D152" i="130" s="1"/>
  <c r="F23" i="34"/>
  <c r="D151" i="130" s="1"/>
  <c r="F14" i="34"/>
  <c r="D150" i="130" s="1"/>
  <c r="F67" i="28"/>
  <c r="F66" i="28"/>
  <c r="F65" i="28"/>
  <c r="F64" i="28"/>
  <c r="F51" i="28"/>
  <c r="F32" i="28"/>
  <c r="F21" i="28"/>
  <c r="F22" i="28"/>
  <c r="F67" i="27"/>
  <c r="F66" i="27"/>
  <c r="F65" i="27"/>
  <c r="F64" i="27"/>
  <c r="F57" i="27"/>
  <c r="F48" i="27"/>
  <c r="F67" i="26"/>
  <c r="F66" i="26"/>
  <c r="F65" i="26"/>
  <c r="F64" i="26"/>
  <c r="F48" i="26"/>
  <c r="F37" i="26"/>
  <c r="F36" i="26"/>
  <c r="F32" i="26"/>
  <c r="F20" i="24"/>
  <c r="F67" i="23"/>
  <c r="F66" i="23"/>
  <c r="F65" i="23"/>
  <c r="F64" i="23"/>
  <c r="F57" i="23"/>
  <c r="F48" i="23"/>
  <c r="F47" i="20"/>
  <c r="F66" i="18"/>
  <c r="B45" i="28"/>
  <c r="B45" i="27"/>
  <c r="B45" i="26"/>
  <c r="B44" i="24"/>
  <c r="B45" i="23"/>
  <c r="B44" i="21"/>
  <c r="B44" i="20"/>
  <c r="B45" i="18"/>
  <c r="B40" i="17"/>
  <c r="B41" i="16"/>
  <c r="B44" i="14"/>
  <c r="F57" i="28"/>
  <c r="F56" i="28"/>
  <c r="F54" i="28"/>
  <c r="F53" i="28"/>
  <c r="F50" i="28"/>
  <c r="F48" i="28"/>
  <c r="F47" i="28"/>
  <c r="F37" i="28"/>
  <c r="F36" i="28"/>
  <c r="F35" i="28"/>
  <c r="F34" i="28"/>
  <c r="F31" i="28"/>
  <c r="F30" i="28"/>
  <c r="F20" i="28"/>
  <c r="F13" i="28"/>
  <c r="F12" i="28"/>
  <c r="F11" i="28"/>
  <c r="B3" i="28"/>
  <c r="B2" i="28"/>
  <c r="B1" i="28"/>
  <c r="F56" i="27"/>
  <c r="F54" i="27"/>
  <c r="F53" i="27"/>
  <c r="F51" i="27"/>
  <c r="F50" i="27"/>
  <c r="F47" i="27"/>
  <c r="F37" i="27"/>
  <c r="F36" i="27"/>
  <c r="F35" i="27"/>
  <c r="F34" i="27"/>
  <c r="F32" i="27"/>
  <c r="F31" i="27"/>
  <c r="F30" i="27"/>
  <c r="F22" i="27"/>
  <c r="F21" i="27"/>
  <c r="F20" i="27"/>
  <c r="F13" i="27"/>
  <c r="F12" i="27"/>
  <c r="F11" i="27"/>
  <c r="B3" i="27"/>
  <c r="B2" i="27"/>
  <c r="B1" i="27"/>
  <c r="F54" i="26"/>
  <c r="F53" i="26"/>
  <c r="F51" i="26"/>
  <c r="F50" i="26"/>
  <c r="F47" i="26"/>
  <c r="F35" i="26"/>
  <c r="F34" i="26"/>
  <c r="F31" i="26"/>
  <c r="F30" i="26"/>
  <c r="F22" i="26"/>
  <c r="F21" i="26"/>
  <c r="F20" i="26"/>
  <c r="F13" i="26"/>
  <c r="F12" i="26"/>
  <c r="F11" i="26"/>
  <c r="B3" i="26"/>
  <c r="B2" i="26"/>
  <c r="B1" i="26"/>
  <c r="F66" i="24"/>
  <c r="F54" i="24"/>
  <c r="F53" i="24"/>
  <c r="F35" i="24"/>
  <c r="F31" i="24"/>
  <c r="F67" i="24"/>
  <c r="F65" i="24"/>
  <c r="F64" i="24"/>
  <c r="F57" i="24"/>
  <c r="F56" i="24"/>
  <c r="F51" i="24"/>
  <c r="F50" i="24"/>
  <c r="F48" i="24"/>
  <c r="F47" i="24"/>
  <c r="F46" i="24"/>
  <c r="F58" i="24" s="1"/>
  <c r="D576" i="130" s="1"/>
  <c r="F36" i="24"/>
  <c r="F34" i="24"/>
  <c r="F33" i="24"/>
  <c r="F30" i="24"/>
  <c r="F29" i="24"/>
  <c r="F21" i="24"/>
  <c r="F13" i="24"/>
  <c r="F12" i="24"/>
  <c r="F11" i="24"/>
  <c r="B3" i="24"/>
  <c r="B2" i="24"/>
  <c r="B1" i="24"/>
  <c r="F56" i="23"/>
  <c r="F54" i="23"/>
  <c r="F53" i="23"/>
  <c r="F51" i="23"/>
  <c r="F50" i="23"/>
  <c r="F47" i="23"/>
  <c r="F58" i="23" s="1"/>
  <c r="D324" i="130" s="1"/>
  <c r="F37" i="23"/>
  <c r="F36" i="23"/>
  <c r="F35" i="23"/>
  <c r="F34" i="23"/>
  <c r="F32" i="23"/>
  <c r="F31" i="23"/>
  <c r="F30" i="23"/>
  <c r="F22" i="23"/>
  <c r="F21" i="23"/>
  <c r="F20" i="23"/>
  <c r="F13" i="23"/>
  <c r="F12" i="23"/>
  <c r="F14" i="23" s="1"/>
  <c r="D318" i="130" s="1"/>
  <c r="F11" i="23"/>
  <c r="B3" i="23"/>
  <c r="B2" i="23"/>
  <c r="B1" i="23"/>
  <c r="F62" i="21"/>
  <c r="F61" i="21"/>
  <c r="F60" i="21"/>
  <c r="F53" i="21"/>
  <c r="F52" i="21"/>
  <c r="F50" i="21"/>
  <c r="F49" i="21"/>
  <c r="F47" i="21"/>
  <c r="F46" i="21"/>
  <c r="F36" i="21"/>
  <c r="F35" i="21"/>
  <c r="F34" i="21"/>
  <c r="F32" i="21"/>
  <c r="F31" i="21"/>
  <c r="F30" i="21"/>
  <c r="F22" i="21"/>
  <c r="F21" i="21"/>
  <c r="F20" i="21"/>
  <c r="F13" i="21"/>
  <c r="F12" i="21"/>
  <c r="F14" i="21" s="1"/>
  <c r="D304" i="130" s="1"/>
  <c r="F11" i="21"/>
  <c r="B3" i="21"/>
  <c r="B2" i="21"/>
  <c r="B1" i="21"/>
  <c r="F62" i="20"/>
  <c r="F61" i="20"/>
  <c r="F60" i="20"/>
  <c r="F53" i="20"/>
  <c r="F52" i="20"/>
  <c r="F50" i="20"/>
  <c r="F49" i="20"/>
  <c r="F46" i="20"/>
  <c r="F54" i="20" s="1"/>
  <c r="D296" i="130" s="1"/>
  <c r="F36" i="20"/>
  <c r="F35" i="20"/>
  <c r="F34" i="20"/>
  <c r="F32" i="20"/>
  <c r="F31" i="20"/>
  <c r="F30" i="20"/>
  <c r="F22" i="20"/>
  <c r="F21" i="20"/>
  <c r="F20" i="20"/>
  <c r="F13" i="20"/>
  <c r="F12" i="20"/>
  <c r="F11" i="20"/>
  <c r="B3" i="20"/>
  <c r="B2" i="20"/>
  <c r="B1" i="20"/>
  <c r="D326" i="130" l="1"/>
  <c r="F68" i="24"/>
  <c r="D577" i="130" s="1"/>
  <c r="D578" i="130"/>
  <c r="F37" i="20"/>
  <c r="D292" i="130" s="1"/>
  <c r="F14" i="26"/>
  <c r="D542" i="130" s="1"/>
  <c r="F68" i="26"/>
  <c r="D549" i="130" s="1"/>
  <c r="F58" i="26"/>
  <c r="D548" i="130" s="1"/>
  <c r="F22" i="24"/>
  <c r="D571" i="130" s="1"/>
  <c r="D298" i="130"/>
  <c r="F63" i="20"/>
  <c r="D297" i="130" s="1"/>
  <c r="F54" i="21"/>
  <c r="D310" i="130" s="1"/>
  <c r="D312" i="130" s="1"/>
  <c r="F58" i="28"/>
  <c r="D730" i="130" s="1"/>
  <c r="F68" i="27"/>
  <c r="D563" i="130" s="1"/>
  <c r="F58" i="27"/>
  <c r="D562" i="130" s="1"/>
  <c r="D153" i="130"/>
  <c r="D160" i="130" s="1"/>
  <c r="F37" i="21"/>
  <c r="D306" i="130" s="1"/>
  <c r="F38" i="27"/>
  <c r="D558" i="130" s="1"/>
  <c r="F23" i="21"/>
  <c r="D305" i="130" s="1"/>
  <c r="D307" i="130" s="1"/>
  <c r="D314" i="130" s="1"/>
  <c r="F23" i="23"/>
  <c r="D319" i="130" s="1"/>
  <c r="D321" i="130" s="1"/>
  <c r="F14" i="27"/>
  <c r="D556" i="130" s="1"/>
  <c r="F23" i="27"/>
  <c r="D557" i="130" s="1"/>
  <c r="F63" i="21"/>
  <c r="D311" i="130" s="1"/>
  <c r="F23" i="28"/>
  <c r="D725" i="130" s="1"/>
  <c r="F14" i="28"/>
  <c r="D724" i="130" s="1"/>
  <c r="F68" i="28"/>
  <c r="D731" i="130" s="1"/>
  <c r="F38" i="28"/>
  <c r="D726" i="130" s="1"/>
  <c r="F23" i="26"/>
  <c r="D543" i="130" s="1"/>
  <c r="F38" i="26"/>
  <c r="D544" i="130" s="1"/>
  <c r="F38" i="23"/>
  <c r="D320" i="130" s="1"/>
  <c r="F68" i="23"/>
  <c r="D325" i="130" s="1"/>
  <c r="F23" i="20"/>
  <c r="D291" i="130" s="1"/>
  <c r="F14" i="20"/>
  <c r="D290" i="130" s="1"/>
  <c r="D293" i="130" s="1"/>
  <c r="D300" i="130" s="1"/>
  <c r="F14" i="24"/>
  <c r="D570" i="130" s="1"/>
  <c r="D573" i="130" s="1"/>
  <c r="D580" i="130" s="1"/>
  <c r="F37" i="24"/>
  <c r="D572" i="130" s="1"/>
  <c r="D328" i="130" l="1"/>
  <c r="D545" i="130"/>
  <c r="D550" i="130"/>
  <c r="D732" i="130"/>
  <c r="D727" i="130"/>
  <c r="D564" i="130"/>
  <c r="D559" i="130"/>
  <c r="F57" i="18"/>
  <c r="F56" i="18"/>
  <c r="F36" i="18"/>
  <c r="F31" i="18"/>
  <c r="F22" i="18"/>
  <c r="F21" i="16"/>
  <c r="F22" i="14"/>
  <c r="F67" i="18"/>
  <c r="F65" i="18"/>
  <c r="F64" i="18"/>
  <c r="F54" i="18"/>
  <c r="F53" i="18"/>
  <c r="F51" i="18"/>
  <c r="F50" i="18"/>
  <c r="F48" i="18"/>
  <c r="F47" i="18"/>
  <c r="F37" i="18"/>
  <c r="F35" i="18"/>
  <c r="F34" i="18"/>
  <c r="F32" i="18"/>
  <c r="F30" i="18"/>
  <c r="F21" i="18"/>
  <c r="F20" i="18"/>
  <c r="F13" i="18"/>
  <c r="F12" i="18"/>
  <c r="F11" i="18"/>
  <c r="B3" i="18"/>
  <c r="B2" i="18"/>
  <c r="B1" i="18"/>
  <c r="F54" i="17"/>
  <c r="F53" i="17"/>
  <c r="F46" i="17"/>
  <c r="F45" i="17"/>
  <c r="F43" i="17"/>
  <c r="F42" i="17"/>
  <c r="F32" i="17"/>
  <c r="F31" i="17"/>
  <c r="F29" i="17"/>
  <c r="F21" i="17"/>
  <c r="F20" i="17"/>
  <c r="F13" i="17"/>
  <c r="F12" i="17"/>
  <c r="F11" i="17"/>
  <c r="B3" i="17"/>
  <c r="B2" i="17"/>
  <c r="B1" i="17"/>
  <c r="F44" i="16"/>
  <c r="F55" i="16"/>
  <c r="F54" i="16"/>
  <c r="F47" i="16"/>
  <c r="F46" i="16"/>
  <c r="F43" i="16"/>
  <c r="F33" i="16"/>
  <c r="F32" i="16"/>
  <c r="F30" i="16"/>
  <c r="F29" i="16"/>
  <c r="F20" i="16"/>
  <c r="F13" i="16"/>
  <c r="F12" i="16"/>
  <c r="F11" i="16"/>
  <c r="B3" i="16"/>
  <c r="B2" i="16"/>
  <c r="B1" i="16"/>
  <c r="F36" i="14"/>
  <c r="F35" i="14"/>
  <c r="F31" i="14"/>
  <c r="F21" i="14"/>
  <c r="F32" i="14"/>
  <c r="F62" i="14"/>
  <c r="F61" i="14"/>
  <c r="F60" i="14"/>
  <c r="F53" i="14"/>
  <c r="F52" i="14"/>
  <c r="F50" i="14"/>
  <c r="F49" i="14"/>
  <c r="F47" i="14"/>
  <c r="F46" i="14"/>
  <c r="F34" i="14"/>
  <c r="F30" i="14"/>
  <c r="F20" i="14"/>
  <c r="F23" i="14" s="1"/>
  <c r="D39" i="130" s="1"/>
  <c r="F13" i="14"/>
  <c r="F12" i="14"/>
  <c r="F11" i="14"/>
  <c r="B3" i="14"/>
  <c r="B2" i="14"/>
  <c r="B1" i="14"/>
  <c r="F58" i="18" l="1"/>
  <c r="D282" i="130" s="1"/>
  <c r="D284" i="130" s="1"/>
  <c r="F22" i="16"/>
  <c r="D53" i="130" s="1"/>
  <c r="D552" i="130"/>
  <c r="D734" i="130"/>
  <c r="D566" i="130"/>
  <c r="F37" i="14"/>
  <c r="D40" i="130" s="1"/>
  <c r="F56" i="16"/>
  <c r="D59" i="130" s="1"/>
  <c r="F68" i="18"/>
  <c r="D283" i="130" s="1"/>
  <c r="F55" i="17"/>
  <c r="D73" i="130" s="1"/>
  <c r="F23" i="18"/>
  <c r="D277" i="130" s="1"/>
  <c r="F14" i="18"/>
  <c r="D276" i="130" s="1"/>
  <c r="D279" i="130" s="1"/>
  <c r="F38" i="18"/>
  <c r="D278" i="130" s="1"/>
  <c r="F22" i="17"/>
  <c r="D67" i="130" s="1"/>
  <c r="F47" i="17"/>
  <c r="D72" i="130" s="1"/>
  <c r="F14" i="17"/>
  <c r="D66" i="130" s="1"/>
  <c r="F33" i="17"/>
  <c r="D68" i="130" s="1"/>
  <c r="F14" i="16"/>
  <c r="D52" i="130" s="1"/>
  <c r="F48" i="16"/>
  <c r="D58" i="130" s="1"/>
  <c r="F34" i="16"/>
  <c r="D54" i="130" s="1"/>
  <c r="F63" i="14"/>
  <c r="D45" i="130" s="1"/>
  <c r="F14" i="14"/>
  <c r="D38" i="130" s="1"/>
  <c r="F54" i="14"/>
  <c r="D44" i="130" s="1"/>
  <c r="D46" i="130" s="1"/>
  <c r="D60" i="130" l="1"/>
  <c r="D286" i="130"/>
  <c r="D69" i="130"/>
  <c r="D76" i="130" s="1"/>
  <c r="D55" i="130"/>
  <c r="D62" i="130" s="1"/>
  <c r="D41" i="130"/>
  <c r="D48" i="130" s="1"/>
  <c r="D738" i="130" s="1"/>
  <c r="D33" i="70" s="1"/>
  <c r="D36" i="70" s="1"/>
  <c r="D38" i="70" s="1"/>
  <c r="D39" i="70" s="1"/>
  <c r="C14" i="70" s="1"/>
  <c r="D74" i="1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Lukač</author>
  </authors>
  <commentList>
    <comment ref="C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7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1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2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3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Samodejna povezava s seštevkom v skupni rekapitulaciji !</t>
        </r>
      </text>
    </comment>
    <comment ref="D37" authorId="0" shapeId="0" xr:uid="{00000000-0006-0000-0000-00000A000000}">
      <text>
        <r>
          <rPr>
            <b/>
            <sz val="10"/>
            <color indexed="81"/>
            <rFont val="Tahoma"/>
            <family val="2"/>
            <charset val="238"/>
          </rPr>
          <t>vpišite popust v %
(če ne nudite popusta, pustite prazno)</t>
        </r>
      </text>
    </comment>
  </commentList>
</comments>
</file>

<file path=xl/sharedStrings.xml><?xml version="1.0" encoding="utf-8"?>
<sst xmlns="http://schemas.openxmlformats.org/spreadsheetml/2006/main" count="10500" uniqueCount="311">
  <si>
    <t>Vrednost ponudbe (brez DDV):</t>
  </si>
  <si>
    <t>poz.</t>
  </si>
  <si>
    <t>količina</t>
  </si>
  <si>
    <t>enotna cena</t>
  </si>
  <si>
    <t>količina × cena</t>
  </si>
  <si>
    <t>Naročnik:</t>
  </si>
  <si>
    <t>Nepremičnine Celje d.o.o.</t>
  </si>
  <si>
    <t>Lokacija:</t>
  </si>
  <si>
    <t>OSNOVNI PODATKI</t>
  </si>
  <si>
    <t>PODATKI O PONUDNIKU</t>
  </si>
  <si>
    <t>Naziv:</t>
  </si>
  <si>
    <t>Naslov:</t>
  </si>
  <si>
    <t>PODATKI O PONUDBI</t>
  </si>
  <si>
    <t>Št. ponudbe:</t>
  </si>
  <si>
    <t>Datum ponudbe:</t>
  </si>
  <si>
    <t>A.</t>
  </si>
  <si>
    <t>B.</t>
  </si>
  <si>
    <t>popust na enotne cene [v%]</t>
  </si>
  <si>
    <t>Znesek popusta na enotne cene [v €]</t>
  </si>
  <si>
    <t>PONUDBA</t>
  </si>
  <si>
    <t>Dvigalo:</t>
  </si>
  <si>
    <t>Ponudnik:</t>
  </si>
  <si>
    <t>GRADBENA DELA</t>
  </si>
  <si>
    <t>GRADBENA DELA SKUPAJ:</t>
  </si>
  <si>
    <t>A.1.</t>
  </si>
  <si>
    <t>OBRTNIŠKA DELA</t>
  </si>
  <si>
    <t>OBRTNIŠKA DELA SKUPAJ:</t>
  </si>
  <si>
    <t>B.1.</t>
  </si>
  <si>
    <t>B.2.</t>
  </si>
  <si>
    <t>upoštevano v enotnih cenah</t>
  </si>
  <si>
    <t>opis postavke</t>
  </si>
  <si>
    <t>enota</t>
  </si>
  <si>
    <t>SLIKOPLESKARSKA DELA</t>
  </si>
  <si>
    <t>SLIKOPLESKARSKA DELA SKUPAJ:</t>
  </si>
  <si>
    <t>1.01.</t>
  </si>
  <si>
    <t>kpl</t>
  </si>
  <si>
    <r>
      <t>m</t>
    </r>
    <r>
      <rPr>
        <vertAlign val="superscript"/>
        <sz val="11"/>
        <rFont val="Verdana"/>
        <family val="2"/>
        <charset val="238"/>
      </rPr>
      <t>1</t>
    </r>
  </si>
  <si>
    <t>2.01.</t>
  </si>
  <si>
    <t>Naziv n.:</t>
  </si>
  <si>
    <t>Kratek naziv naročila:</t>
  </si>
  <si>
    <t>Skupaj z upoštevanjem popusta brez DDV:</t>
  </si>
  <si>
    <t>1.02.</t>
  </si>
  <si>
    <t>1.03.</t>
  </si>
  <si>
    <t>A.2.</t>
  </si>
  <si>
    <t>Miklošičeva ulica 1, Celje</t>
  </si>
  <si>
    <t>PRIPRAVLJALNA DELA</t>
  </si>
  <si>
    <t>RUŠITVENA DELA</t>
  </si>
  <si>
    <t>STAVBNO POHIŠTVO</t>
  </si>
  <si>
    <t>Skupaj A.+B. (brez DDV):</t>
  </si>
  <si>
    <t>Kompletna izvedba zaščite pred poškodovanjem, zamazanjem in prašenjem:
* obstoječih fasadnih površin in drugih elementov na fasadi, ki niso predmet zamenjave,
* notranjosti stanovanja, v katerem se izvajajo dela (samo parket),
* dostopnih poti do stanovanja, mest za začasno odlaganje gradbenih odpadkov ter začasnih deponij.
Po potrebi in v odvisnosti od trajanja in tehnologije izvedbe predvideti tudi večkratno namestitev in odstranitev zaščite.</t>
  </si>
  <si>
    <t>Sprotno dnevno in končno čiščenje:
* vseh dostopnih poti do stanovanja, mest za začasno odlaganje gradbenih odpadkov ter začasnih deponij,
* vseh prostorov stanovanja, v katerih se izvajajo dela (razen pri praznih še neprenovljenih stanovanjih).</t>
  </si>
  <si>
    <t>PRIPRAVLJALNA DELA SKUPAJ:</t>
  </si>
  <si>
    <t>RUŠITVENA DELA SKUPAJ:</t>
  </si>
  <si>
    <t>2.01.1.</t>
  </si>
  <si>
    <t>STAVBNO POHIŠTVO SKUPAJ:</t>
  </si>
  <si>
    <t>Kompletna izvedba del in organizacijskih ukrepov:
* za ureditev in organizacijo delovišča,
* za zagotavljanje varnosti in zdravja pri delu,
* za preprečitev neželenih vremenskih in podobnih vplivov v času izvedbe del,
* za preprečitev neželenega vstopa in/ali vloma tretjih oseb v stanovanje v času izvedbe del.
Obseg del in ukrepov, trajanje ter število ponovitev oceni ponudnik sam tako, da bodo ves čas izvedbe izpolnjene prej naštete zahteve.
V času izvedbe kakršnihkoli del na oknih mora izbrani ponudnik na primeren način zagotoviti, da je ob stavbi pod okni preprečeno zadrževanje in gibanje oseb in vozil (npr. z ograditvijo in označitvijo nevarnega območja).</t>
  </si>
  <si>
    <t>špalete okrog okna O1</t>
  </si>
  <si>
    <t>špalete okrog okna O2</t>
  </si>
  <si>
    <t>špalete okrog okna O3</t>
  </si>
  <si>
    <t>ne</t>
  </si>
  <si>
    <r>
      <t>Okna velikosti od 2,0 do 4,0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>.</t>
    </r>
  </si>
  <si>
    <r>
      <t>Okna velikosti od 1,0 do 2,0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>.</t>
    </r>
  </si>
  <si>
    <t>1.04.</t>
  </si>
  <si>
    <t>3.01.</t>
  </si>
  <si>
    <t>špalete okrog okna O4</t>
  </si>
  <si>
    <t>špalete okrog okna O5</t>
  </si>
  <si>
    <t>špalete okrog okna O6</t>
  </si>
  <si>
    <t>A.3.</t>
  </si>
  <si>
    <t>ZIDARSKA DELA</t>
  </si>
  <si>
    <t>ZIDARSKA DELA SKUPAJ:</t>
  </si>
  <si>
    <t>2.02.</t>
  </si>
  <si>
    <t>Kompletna izvedba zidarske priprave za zunanjo okensko polico v naklonu 3 %.
Obseg del:
* priprava površine: predhodno odpraševanje in vlaženje površine,
* prednamaz za boljšo sprijemnost ter (po potrebi) zidarska oz. debeloslojna izravnava (na cementni osnovi, brez vsebnosti mavca),
* ravnost in obdelava povšine mora zadoščati pritrditvi zunanje police,
Debelina in število nanosov skladno z navodili dobavitelja ometa (ročno vgrajevanje). Vsi sloji in sestavine od istega dobavitelja.
Obračun po m'.</t>
  </si>
  <si>
    <t>Zidarska obdelava prostora s toplotno izolacijo.
Obseg del:
* priprava površine: predhodno odpraševanje in vlaženje površine,
* prednamaz za boljšo sprijemnost ter (po potrebi) zidarska oz. debeloslojna izravnava (na cementni osnovi, brez vsebnosti mavca),
* ravnost in obdelava povšine mora zadoščati opisanemu namenu,
Debelina in število nanosov skladno z navodili dobavitelja ometa (ročno vgrajevanje). Vsi sloji in sestavine od istega dobavitelja.
Obračun po m'.</t>
  </si>
  <si>
    <t>za okno O1</t>
  </si>
  <si>
    <t>za okno O2</t>
  </si>
  <si>
    <t>Stanovanje 1, Pod gabri 17:</t>
  </si>
  <si>
    <t>m'</t>
  </si>
  <si>
    <t>špalete okrog okna BV2</t>
  </si>
  <si>
    <t>špalete okrog oken O1</t>
  </si>
  <si>
    <t>špalete okrog oken O2</t>
  </si>
  <si>
    <r>
      <rPr>
        <u/>
        <sz val="11"/>
        <rFont val="Verdana"/>
        <family val="2"/>
        <charset val="238"/>
      </rPr>
      <t>Tesnjenje med krili in okvirji:</t>
    </r>
    <r>
      <rPr>
        <sz val="1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rFont val="Verdana"/>
        <family val="2"/>
        <charset val="238"/>
      </rPr>
      <t xml:space="preserve">
* izvedba po principu "tesnjenja v treh ravneh" (t.i. RAL montaža),
* glej splošne pogoje izvedbe naročil.
</t>
    </r>
    <r>
      <rPr>
        <u/>
        <sz val="11"/>
        <rFont val="Verdana"/>
        <family val="2"/>
        <charset val="238"/>
      </rPr>
      <t>Zunanja obroba:</t>
    </r>
    <r>
      <rPr>
        <sz val="11"/>
        <rFont val="Verdana"/>
        <family val="2"/>
        <charset val="238"/>
      </rPr>
      <t xml:space="preserve">
* material: Al-u, deb. 1,5 mm,
* zgornja in stranski špaleti,
* krivljena pločevina v barvi okenskega okvirja (12/4 cm),
* vijaki oz. pritrdila morajo biti inox v barvi obrobe.
Vključno vsa pomožna in pripravljalna dela, prenosi in transporti ter drobni, pritrdilni in tesnilni material, vse za kompletno dokončan izdelek.</t>
    </r>
  </si>
  <si>
    <r>
      <rPr>
        <u/>
        <sz val="11"/>
        <rFont val="Verdana"/>
        <family val="2"/>
        <charset val="238"/>
      </rPr>
      <t>Tesnjenje med krili in okvirji:</t>
    </r>
    <r>
      <rPr>
        <sz val="1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rFont val="Verdana"/>
        <family val="2"/>
        <charset val="238"/>
      </rPr>
      <t xml:space="preserve">
* izvedba po principu "tesnjenja v treh ravneh" (t.i. RAL montaža),
* glej splošne pogoje izvedbe naročil.
</t>
    </r>
    <r>
      <rPr>
        <u/>
        <sz val="11"/>
        <rFont val="Verdana"/>
        <family val="2"/>
        <charset val="238"/>
      </rPr>
      <t xml:space="preserve">Zunanja obroba:
</t>
    </r>
    <r>
      <rPr>
        <sz val="11"/>
        <rFont val="Verdana"/>
        <family val="2"/>
        <charset val="238"/>
      </rPr>
      <t>* material: Al-u, deb. 1,5 mm,
* zgornja in stranski špaleti,
* krivljena pločevina v barvi okenskega okvirja (12/4 cm),
* vijaki oz. pritrdila morajo biti inox v barvi obrobe.
Vključno vsa pomožna in pripravljalna dela, prenosi in transporti ter drobni, pritrdilni in tesnilni material, vse za kompletno dokončan izdelek.</t>
    </r>
  </si>
  <si>
    <r>
      <rPr>
        <u/>
        <sz val="11"/>
        <rFont val="Verdana"/>
        <family val="2"/>
        <charset val="238"/>
      </rPr>
      <t>Tesnjenje med krili in okvirji:</t>
    </r>
    <r>
      <rPr>
        <sz val="1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rFont val="Verdana"/>
        <family val="2"/>
        <charset val="238"/>
      </rPr>
      <t xml:space="preserve">
* izvedba po principu "tesnjenja v treh ravneh" (t.i. RAL montaža),
* glej splošne pogoje izvedbe naročil.
</t>
    </r>
    <r>
      <rPr>
        <u/>
        <sz val="11"/>
        <rFont val="Verdana"/>
        <family val="2"/>
        <charset val="238"/>
      </rPr>
      <t xml:space="preserve">Zunanja obroba:
</t>
    </r>
    <r>
      <rPr>
        <sz val="11"/>
        <rFont val="Verdana"/>
        <family val="2"/>
        <charset val="238"/>
      </rPr>
      <t>* material: Al-u, deb. 1,5 mm
* zgornja in stranski špaleti,
* krivljena pločevina v barvi okenskega okvirja (12/4 cm),
* vijaki oz. pritrdila morajo biti inox v barvi obrobe.
Vključno vsa pomožna in pripravljalna dela, prenosi in transporti ter drobni, pritrdilni in tesnilni material, vse za kompletno dokončan izdelek.</t>
    </r>
  </si>
  <si>
    <t>za okno O3</t>
  </si>
  <si>
    <t>2.01.2.</t>
  </si>
  <si>
    <t>za okno O4</t>
  </si>
  <si>
    <t>1.01.1.</t>
  </si>
  <si>
    <t>1.02.1.</t>
  </si>
  <si>
    <t>1.03.1.</t>
  </si>
  <si>
    <t>1.01.2.</t>
  </si>
  <si>
    <t>1.02.2.</t>
  </si>
  <si>
    <t>Stanovanje 2, Pod gabri 17:</t>
  </si>
  <si>
    <t>Stanovanje 3, Pod gabri 17:</t>
  </si>
  <si>
    <t>Stanovanje 4, Pod gabri 17:</t>
  </si>
  <si>
    <t>za okno O6</t>
  </si>
  <si>
    <t>špalete okrog balkonskih vrat BV 1</t>
  </si>
  <si>
    <t>špalete okrog oken O3</t>
  </si>
  <si>
    <t>špalete okrog balkonskih vrat BV2</t>
  </si>
  <si>
    <t>špalete okrog oken O4</t>
  </si>
  <si>
    <t>Kompletna izvedba odstranitev oken:
* enodelna lesena okna,
* lesena obroba - zapora toplotne izolacije (8/3),
* vključno zunanje in notranje okenske police,
* vključno obstoječa notranja senčila (žaluzije),
* vključno obstoječa zunanja senčila v kolikor so nameščena (rolete),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</si>
  <si>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t>za okno O5</t>
  </si>
  <si>
    <t>Kompletna izvedba odstranitve zunanje obloge na zgornji razširitvi okna:
* izolacija in zaključni sloj v deb. cca 10 cm,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m'.</t>
  </si>
  <si>
    <t>Kompletna izvedba odstranitve zunanje obloge na zgornji razširitvi okna:
* izolacija in zaključni sloj v deb. cca 10 - 20 cm,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m'.</t>
  </si>
  <si>
    <t>špalete okrog oken O5</t>
  </si>
  <si>
    <t>za okno O7</t>
  </si>
  <si>
    <r>
      <t>m</t>
    </r>
    <r>
      <rPr>
        <vertAlign val="superscript"/>
        <sz val="11"/>
        <rFont val="Verdana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</si>
  <si>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špalete okrog okna O7</t>
  </si>
  <si>
    <t>1.04.1.</t>
  </si>
  <si>
    <t>špalete okrog oken O7</t>
  </si>
  <si>
    <t>špalete okrog balkonskih vrat BV1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</si>
  <si>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O1L ali O1D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77x136 cm (mere preveriti na licu mesta),
* enodelno okno iz PVC profilov , vgrajeno v steno debeline cca.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</si>
  <si>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dvokrilnih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BV2L ali BV2D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136x224 cm (mere preveriti na licu mesta),
* dvodelna vrata iz PVC profilov z visokim pragom , vgrajeno v steno debeline 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</si>
  <si>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O4L ali O4D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97x136+20 cm (mere preveriti na licu mesta),
* enodelno okno iz PVC profilov , vgrajeno v steno debeline cca. 28 cm (glej sheme).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10-15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</si>
  <si>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O3L ali O3D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97x136 cm (mere preveriti na licu mesta),
* enodelno okno iz PVC profilov , vgrajeno v steno debeline cca. 50 cm (glej sheme).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</si>
  <si>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O4L ali O4D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97x136+20 cm (mere preveriti na licu mesta),
* enodelno okno iz PVC profilov , vgrajeno v steno debeline cca. 28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10-15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</si>
  <si>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136x136 cm (mere preveriti na licu mesta),
* enodelno okno iz PVC profilov , vgrajeno v steno debeline 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</si>
  <si>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O3L ali O3D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97x136 cm (mere preveriti na licu mesta),
* enodelno okno iz PVC profilov , vgrajeno v steno debeline cca.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</si>
  <si>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t>špalete okrog oken O6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</si>
  <si>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O6L ali O6D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217x136 cm (mere preveriti na licu mesta),
* dvodelno okno z vesnim stebričkom iz PVC profilov , vgrajeno v steno debeline cca.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</si>
  <si>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O6L ali O6D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217x136 cm (mere preveriti na licu mesta),
* dvodelno okno z vesnim stebričkom iz PVC profilov , vgrajeno v steno debeline cca. 50 cm (glej sheme).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</si>
  <si>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t>za balkonski sklop BS1</t>
  </si>
  <si>
    <t>špalete okrog balkonski sklop BS1</t>
  </si>
  <si>
    <t>Stanovanje 5, Pod gabri 17:</t>
  </si>
  <si>
    <t>Zunanja senčila (doplačilo k post. 1.01.):
* na jugu in zahodu (v ložah in balkonih odpadejo),
* zunanje predokenske alu rolete v temnorjavi barvi,
* tovarniško predizolirana kaseta,
* število 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</si>
  <si>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 xml:space="preserve">Notranja senčila (doplačilo k post. 1.01.):
* na severu, vzhodu, balkonih in ložah,
* notranje alu žaluzije (RAL 9010) na vrvični pogon.
Vključno vsa pomožna in pripravljalna dela, prenosi in transporti ter drobni, pritrdilni in tesnilni material, vse za kompletno dokončan izdelek.
</t>
  </si>
  <si>
    <t>Zunanja senčila (doplačilo k post. 1.02.):
* na jugu in zahodu (v ložah in balkonih odpadejo),
* zunanje predokenske alu rolete v temnorjavi barvi,
* tovarniško predizolirana kaseta,
* število 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</si>
  <si>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 xml:space="preserve">Notranja senčila (doplačilo k post. 1.02.):
* na severu, vzhodu, balkonih in ložah,
* notranje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</si>
  <si>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1.03.):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</si>
  <si>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1.01.):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</si>
  <si>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1.02.):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</si>
  <si>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1.03.):
* na severu, vzhodu, balkonih in ložah,
* notranje alu žaluzije (RAL 9010) na vrvični pogon.
Vključno vsa pomožna in pripravljalna dela, prenosi in transporti ter drobni, pritrdilni in tesnilni material, vse za kompletno dokončan izdelek.
</t>
  </si>
  <si>
    <t>Zunanja senčila (doplačilo k post. 1.04.):
* na jugu in zahodu (v ložah in balkonih odpadejo),
* zunanje dvodelne predokenske alu rolete v temnorjavi barvi,
* tovarniško predizolirana kaseta,
* število 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</si>
  <si>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 xml:space="preserve">Notranja senčila (doplačilo k post. 1.04.):
* na severu, vzhodu, balkonih in ložah,
* notranje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</si>
  <si>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1.04.):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</si>
  <si>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>Stanovanje 6, Pod gabri 17:</t>
  </si>
  <si>
    <t>Stanovanje 7, Pod gabri 17:</t>
  </si>
  <si>
    <t>Stanovanje 8, Pod gabri 17:</t>
  </si>
  <si>
    <t>Stanovanje 9, Pod gabri 17:</t>
  </si>
  <si>
    <t>Stanovanje 10, Pod gabri 17:</t>
  </si>
  <si>
    <t>Stanovanje 11, Pod gabri 17:</t>
  </si>
  <si>
    <t>Stanovanje 12, Pod gabri 17:</t>
  </si>
  <si>
    <t>Stanovanje 13, Pod gabri 17:</t>
  </si>
  <si>
    <t>Stanovanje 14, Pod gabri 17:</t>
  </si>
  <si>
    <t>Stanovanje 15, Pod gabri 17:</t>
  </si>
  <si>
    <t>Stanovanje 16, Pod gabri 17:</t>
  </si>
  <si>
    <t>Stanovanje 17, Pod gabri 17:</t>
  </si>
  <si>
    <t>Stanovanje 18, Pod gabri 17:</t>
  </si>
  <si>
    <t>Stanovanje 23, Pod gabri 17:</t>
  </si>
  <si>
    <t>Stanovanje 24, Pod gabri 17:</t>
  </si>
  <si>
    <t>Stanovanje 19, Pod gabri 17:</t>
  </si>
  <si>
    <t>Stanovanje 20, Pod gabri 17:</t>
  </si>
  <si>
    <t>Stanovanje 21, Pod gabri 17:</t>
  </si>
  <si>
    <t>Stanovanje 22, Pod gabri 17:</t>
  </si>
  <si>
    <t>Stanovanje 25, Pod gabri 17:</t>
  </si>
  <si>
    <t>Stanovanje 26, Pod gabri 17:</t>
  </si>
  <si>
    <t>Stanovanje 27, Pod gabri 17:</t>
  </si>
  <si>
    <t>Stanovanje 28, Pod gabri 17:</t>
  </si>
  <si>
    <t>Stanovanje 29, Pod gabri 17:</t>
  </si>
  <si>
    <t>Stanovanje 30, Pod gabri 17:</t>
  </si>
  <si>
    <t>Stanovanje 31, Pod gabri 17:</t>
  </si>
  <si>
    <t>Stanovanje 32, Pod gabri 17:</t>
  </si>
  <si>
    <t>Stanovanje 33, Pod gabri 17:</t>
  </si>
  <si>
    <t>Stanovanje 34, Pod gabri 17:</t>
  </si>
  <si>
    <t>Stanovanje 37, Pod gabri 19:</t>
  </si>
  <si>
    <t>Stanovanje 35, Pod gabri 19:</t>
  </si>
  <si>
    <t>Stanovanje 36, Pod gabri 19:</t>
  </si>
  <si>
    <t>Stanovanje 39, Pod gabri 19:</t>
  </si>
  <si>
    <t>Stanovanje 41, Pod gabri 19:</t>
  </si>
  <si>
    <t>Stanovanje 42, Pod gabri 19:</t>
  </si>
  <si>
    <t>Stanovanje 43, Pod gabri 19:</t>
  </si>
  <si>
    <t>Stanovanje 44, Pod gabri 19:</t>
  </si>
  <si>
    <t>Stanovanje 45, Pod gabri 19:</t>
  </si>
  <si>
    <t>Stanovanje 46, Pod gabri 19:</t>
  </si>
  <si>
    <t>Stanovanje 47, Pod gabri 19:</t>
  </si>
  <si>
    <t>Stanovanje 48, Pod gabri 19:</t>
  </si>
  <si>
    <t>Stanovanje 49, Pod gabri 19:</t>
  </si>
  <si>
    <t>Stanovanje 50, Pod gabri 19:</t>
  </si>
  <si>
    <t>Stanovanje 51, Pod gabri 19:</t>
  </si>
  <si>
    <t>Stanovanje 52, Pod gabri 19:</t>
  </si>
  <si>
    <t>špalete za balkonski sklop BS1</t>
  </si>
  <si>
    <t>špalete balkonskih vrat BV2</t>
  </si>
  <si>
    <t>šaplete za balkonski sklop BS1</t>
  </si>
  <si>
    <t>špalete za okno O4</t>
  </si>
  <si>
    <t>Kompletna izvedba odstranitev oken:
* enodelna lesena okna,
* vključno zunanje in notranje okenske police,
* vključno obstoječa notranja senčila (žaluzije),
* vključno obstoječa zunanja senčila v kolikor so nameščena (rolete, žaluzije),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</si>
  <si>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r>
      <rPr>
        <u/>
        <sz val="11"/>
        <rFont val="Verdana"/>
        <family val="2"/>
        <charset val="238"/>
      </rPr>
      <t>Tesnjenje med krili in okvirji:</t>
    </r>
    <r>
      <rPr>
        <sz val="1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rFont val="Verdana"/>
        <family val="2"/>
        <charset val="238"/>
      </rPr>
      <t xml:space="preserve">
* izvedba po principu "tesnjenja v treh ravneh" (t.i. RAL montaža),
* glej splošne pogoje izvedbe naročil.</t>
    </r>
    <r>
      <rPr>
        <sz val="11"/>
        <rFont val="Verdana"/>
        <family val="2"/>
        <charset val="238"/>
      </rPr>
      <t xml:space="preserve">
Vključno vsa pomožna in pripravljalna dela, prenosi in transporti ter drobni, pritrdilni in tesnilni material, vse za kompletno dokončan izdelek.</t>
    </r>
  </si>
  <si>
    <t>Zunanja senčila (doplačilo k post. 1.01.):
* na jugu in zahodu (v ložah in balkonih odpadejo),
* zunanje predokenske alu rolete v beli barvi RAL 9010,
* tovarniško predizolirana kaseta,
* število emenetov - 1 element (glej sheme),
* upravljanje senčil: na ročni pogon s trakovi,
* revizijski dostop za servisiranje rolete s spodnje strani,
* alu lamele polnjene z izolacijsko peno,
* vodila: v beli barvi RAL 9010.
Vključno vsa pomožna in pripravljalna dela, prenosi in transporti ter drobni, pritrdilni in tesnilni material, vse za kompletno dokončan izdelek.</t>
  </si>
  <si>
    <t>za okno O8</t>
  </si>
  <si>
    <t>za okno O9</t>
  </si>
  <si>
    <r>
      <rPr>
        <u/>
        <sz val="11"/>
        <rFont val="Verdana"/>
        <family val="2"/>
        <charset val="238"/>
      </rPr>
      <t>Tesnjenje med krili in okvirji:</t>
    </r>
    <r>
      <rPr>
        <sz val="1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rFont val="Verdana"/>
        <family val="2"/>
        <charset val="238"/>
      </rPr>
      <t xml:space="preserve">
* izvedba po principu "tesnjenja v treh ravneh" (t.i. RAL montaža),
* glej splošne pogoje izvedbe naročil.
Vključno vsa pomožna in pripravljalna dela, prenosi in transporti ter drobni, pritrdilni in tesnilni material, vse za kompletno dokončan izdelek.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</si>
  <si>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O8L ali O8D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136x136 cm (mere preveriti na licu mesta),
* dvodelno okno iz PVC profilov 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18-23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</si>
  <si>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dvokrilnih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BV3L ali BV3D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77x229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</si>
  <si>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rPr>
        <u/>
        <sz val="11"/>
        <rFont val="Verdana"/>
        <family val="2"/>
        <charset val="238"/>
      </rPr>
      <t>Tesnjenje med krili in okvirji:</t>
    </r>
    <r>
      <rPr>
        <sz val="1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rFont val="Verdana"/>
        <family val="2"/>
        <charset val="238"/>
      </rPr>
      <t xml:space="preserve">
* izvedba po principu "tesnjenja v treh ravneh" (t.i. RAL montaža),
* glej splošne pogoje izvedbe naročil.
</t>
    </r>
    <r>
      <rPr>
        <sz val="11"/>
        <rFont val="Verdana"/>
        <family val="2"/>
        <charset val="238"/>
      </rPr>
      <t xml:space="preserve">
Vključno vsa pomožna in pripravljalna dela, prenosi in transporti ter drobni, pritrdilni in tesnilni material, vse za kompletno dokončan izdelek.</t>
    </r>
  </si>
  <si>
    <t>špalete okrog oken O8</t>
  </si>
  <si>
    <t>špalete okrog oken O9</t>
  </si>
  <si>
    <t>špalete okrog balkonskih vrat BV3</t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</si>
  <si>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belo barvo, vse kompletno po navodilih dobaviteljev in v skladu z njihovimi sistemskimi rešitvami, z vsemi pomožnimi deli, odri in transporti.</t>
  </si>
  <si>
    <t>za okno O10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</si>
  <si>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O10L in O10D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236x136 cm (mere preveriti na licu mesta),
* trodelno okno iz PVC profilov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18-23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</si>
  <si>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za okno O11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</si>
  <si>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O11L ali O11D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166x136 cm (mere preveriti na licu mesta),
* dvodelno okno iz PVC profilov 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18-23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</si>
  <si>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špalete okrog oken O11</t>
  </si>
  <si>
    <t>špalete okrog balkonskih vrat BV4</t>
  </si>
  <si>
    <t xml:space="preserve">Notranja senčila (doplačilo k post. 1.02.):
* na severu, vzhodu, balkonih in ložah,
* notranje trodelne alu žaluzije (RAL 9010) na vrvični pogon.
Vključno vsa pomožna in pripravljalna dela, prenosi in transporti ter drobni, pritrdilni in tesnilni material, vse za kompletno dokončan izdelek.
</t>
  </si>
  <si>
    <t>Zunanja senčila (doplačilo k post. 1.02.):
* na jugu in zahodu (v ložah in balkonih odpadejo),
* dvodelne zunanje predokenske alu rolete v beli barvi RAL 9010,
* tovarniško predizolirana kaseta,
* število emenetov - 2 element (glej sheme),
* upravljanje senčil: na ročni pogon s trakovi,
* revizijski dostop za servisiranje rolete s spodnje strani,
* alu lamele polnjene z izolacijsko peno,
* vodila: v beli barvi RAL 9010.
Vključno vsa pomožna in pripravljalna dela, prenosi in transporti ter drobni, pritrdilni in tesnilni material, vse za kompletno dokončan izdelek.</t>
  </si>
  <si>
    <t>špalete okrog oken O10</t>
  </si>
  <si>
    <t xml:space="preserve">Ograja (doplačilo k post. 1.02.):
* ponovna montaža ograje balkonskih vrat
* upoštevati vso predelavo s pleskanjem v kolikor bo potrebna.
Vključno vsa pomožna in pripravljalna dela, prenosi in transporti ter drobni, pritrdilni in tesnilni material, vse za kompletno dokončan izdelek.
</t>
  </si>
  <si>
    <t>špalete okrog balkonskih vrat BV5</t>
  </si>
  <si>
    <t xml:space="preserve">Notranja senčila (doplačilo k post. 1.01.):
* na severu, vzhodu, balkonih in ložah,
* dvodelne notranje alu žaluzije (RAL 9010) na vrvični pogon.
Vključno vsa pomožna in pripravljalna dela, prenosi in transporti ter drobni, pritrdilni in tesnilni material, vse za kompletno dokončan izdelek.
</t>
  </si>
  <si>
    <t>POD GABRI 17-19</t>
  </si>
  <si>
    <t>POD GABRI 31-33</t>
  </si>
  <si>
    <t>Stanovanje 1, Pod gabri 31:</t>
  </si>
  <si>
    <t>Stanovanje 2, Pod gabri 31:</t>
  </si>
  <si>
    <t>Stanovanje 3, Pod gabri 31:</t>
  </si>
  <si>
    <t>Stanovanje 5, Pod gabri 31:</t>
  </si>
  <si>
    <t>Stanovanje 6, Pod gabri 31:</t>
  </si>
  <si>
    <t>Stanovanje 7, Pod gabri 31:</t>
  </si>
  <si>
    <t>Stanovanje 8, Pod gabri 31:</t>
  </si>
  <si>
    <t>Stanovanje 4, Pod gabri 31:</t>
  </si>
  <si>
    <t>Stanovanje 10, Pod gabri 31:</t>
  </si>
  <si>
    <t>Stanovanje 11, Pod gabri 31:</t>
  </si>
  <si>
    <t>Stanovanje 12, Pod gabri 31:</t>
  </si>
  <si>
    <t>Stanovanje 13, Pod gabri 31:</t>
  </si>
  <si>
    <t>Stanovanje 14, Pod gabri 31:</t>
  </si>
  <si>
    <t>Stanovanje 15, Pod gabri 31:</t>
  </si>
  <si>
    <t>Stanovanje 16, Pod gabri 31:</t>
  </si>
  <si>
    <t>Stanovanje 17, Pod gabri 31:</t>
  </si>
  <si>
    <t>Stanovanje 18, Pod gabri 31:</t>
  </si>
  <si>
    <t>Stanovanje 19, Pod gabri 31:</t>
  </si>
  <si>
    <t>Stanovanje 20, Pod gabri 31:</t>
  </si>
  <si>
    <t>Stanovanje 21, Pod gabri 31:</t>
  </si>
  <si>
    <t>Stanovanje 22, Pod gabri 31:</t>
  </si>
  <si>
    <t>Stanovanje 23, Pod gabri 31:</t>
  </si>
  <si>
    <t>Stanovanje 24, Pod gabri 31:</t>
  </si>
  <si>
    <t>Stanovanje 25, Pod gabri 31:</t>
  </si>
  <si>
    <t>Stanovanje 26, Pod gabri 31:</t>
  </si>
  <si>
    <t>Stanovanje 27, Pod gabri 31:</t>
  </si>
  <si>
    <t>Stanovanje 28, Pod gabri 31:</t>
  </si>
  <si>
    <t>Stanovanje 29, Pod gabri 31:</t>
  </si>
  <si>
    <t>Stanovanje 30, Pod gabri 31:</t>
  </si>
  <si>
    <t>Stanovanje 31, Pod gabri 31:</t>
  </si>
  <si>
    <t>Stanovanje 32, Pod gabri 31:</t>
  </si>
  <si>
    <t>Stanovanje 33, Pod gabri 31:</t>
  </si>
  <si>
    <t>Stanovanje 34, Pod gabri 31:</t>
  </si>
  <si>
    <t>Stanovanje 36, Pod gabri 33:</t>
  </si>
  <si>
    <t>Stanovanje 37, Pod gabri 33:</t>
  </si>
  <si>
    <t>Stanovanje 38, Pod gabri 33:</t>
  </si>
  <si>
    <t>Stanovanje 39, Pod gabri 33:</t>
  </si>
  <si>
    <t>Stanovanje 40, Pod gabri 33:</t>
  </si>
  <si>
    <t>Stanovanje 41, Pod gabri 33:</t>
  </si>
  <si>
    <t>Stanovanje 42, Pod gabri 33:</t>
  </si>
  <si>
    <t>Stanovanje 43, Pod gabri 33:</t>
  </si>
  <si>
    <t>Stanovanje 44, Pod gabri 33:</t>
  </si>
  <si>
    <t>Stanovanje 45, Pod gabri 33:</t>
  </si>
  <si>
    <t>Stanovanje 46, Pod gabri 33:</t>
  </si>
  <si>
    <t>Stanovanje 47, Pod gabri 33:</t>
  </si>
  <si>
    <t>Stanovanje 48, Pod gabri 33:</t>
  </si>
  <si>
    <t>Stanovanje 51, Pod gabri 33:</t>
  </si>
  <si>
    <t>Stanovanje 49, Pod gabri 33:</t>
  </si>
  <si>
    <t>Stanovanje 52, Pod gabri 33:</t>
  </si>
  <si>
    <t>Stanovanje 38, Pod gabri 19: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</si>
  <si>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136x136 cm (mere preveriti na licu mesta),
* dvodelno okno iz PVC profilov , vgrajeno v steno debeline 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</si>
  <si>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O5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248x136+10 do 20  cm (mere preveriti na licu mesta),
* 1x enodelno in 1 x dvodelno okno z vogalnim profilom iz PVC profilov , vgrajeno vogalno v steni debeline cca. 28 cm in cca.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10-15 in 30-35  cm,
</t>
    </r>
  </si>
  <si>
    <t xml:space="preserve">Notranja senčila (doplačilo k post. 1.01.):
* na severu, vzhodu, balkonih in ložah,
* notranje trodelne alu žaluzije (RAL 9010) na vrvični pogon.
Vključno vsa pomožna in pripravljalna dela, prenosi in transporti ter drobni, pritrdilni in tesnilni material, vse za kompletno dokončan izdelek.
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</si>
  <si>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136x136 cm (mere preveriti na licu mesta),
* dvodelno okno iz PVC profilov , vgrajeno v steno debeline ca. 50 cm (glej sheme).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</si>
  <si>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O5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248x136+10 do 20  cm (mere preveriti na licu mesta),
* 1x enodelno in 1x dvodelno okno z vogalnim profilom iz PVC profilov , vgrajeno vogalno v steni debeline cca. 28 cm in cca.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10-15 in 30-35 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</si>
  <si>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136x136 cm (mere preveriti na licu mesta),
* dvodelno okno iz PVC profilov , vgrajeno v steno debeline ca. 50 cm (glej sheme),
* odpiranje okoli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</si>
  <si>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O5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285x136+10 do 20  cm (mere preveriti na licu mesta),
* 1x enodelno in 1x dvodelno okno z vogalnim profilom iz PVC profilov , vgrajeno vogalno v steni debeline cca. 28 cm in cca.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10-15 in 30-35 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</si>
  <si>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O7L ali O7D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136x136+20 cm (mere preveriti na licu mesta),
* dvodelno okno iz PVC profilov , vgrajeno v steno debeline cca. 50 cm (glej sheme).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30-35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</si>
  <si>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okno O9L in O9D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118x136 cm (mere preveriti na licu mesta),
* enodelno okno iz PVC profilov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rFont val="Verdana"/>
        <family val="2"/>
        <charset val="238"/>
      </rPr>
      <t xml:space="preserve">:
* aluminjasta polica s tipskimi stranskimi zaključki širine 18-23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</si>
  <si>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Kompletna izvedba odstranitev oken:
* lesena okna, balkonski sklopi in balkonska vrata,
* lesena obroba - zapora toplotne izolacije (8/3),
* vključno zunanje in notranje okenske police,
* vključno obstoječa notranja senčila (žaluzije),
* vključno obstoječa zunanja senčila v kolikor so nameščena (rolete),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</si>
  <si>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t>3.02.</t>
  </si>
  <si>
    <t>Kompletna izvedba odstranitev oken:
* lesena okna, balkonski sklopi in balkonska vrata,
* vključno zunanje in notranje okenske police,
* vključno obstoječa notranja senčila (žaluzije),
* vključno obstoječa zunanja senčila v kolikor so nameščena (rolete, žaluzije),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</si>
  <si>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t>Kompletna izvedba odstranitev oken:
* lesena okna, balkonski sklopi in balkonska vrata,
* vključno zunanje in notranje okenske police,
* vključno obstoječa notranja senčila (žaluzije),
* vključno obstoječa zunanja senčila v kolikor so nameščena (rolete, žaluzije),
* demontaža ograje balkonskih vrat - za ponovno uporabo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</si>
  <si>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t>Kompletna izvedba odstranitev oken:
* * lesena okna, balkonski sklopi in balkonska vrata,
* vključno zunanje in notranje okenske police,
* vključno obstoječa notranja senčila (žaluzije),
* vključno obstoječa zunanja senčila v kolikor so nameščena (rolete, žaluzije),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</si>
  <si>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t>Slikarsko popravilo špalet:                                                                                 
- povprečna širina notranjih špalet: cca. 25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barvo v obstoječih barvnih tonih, vse kompletno po navodilih dobaviteljev in v skladu z njihovimi sistemskimi rešitvami, z vsemi pomožnimi deli, odri in transporti.</t>
  </si>
  <si>
    <r>
      <t xml:space="preserve">Kompletna izdelava, dobava in montaža balkonskega sklopa: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balkonski sklop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174x224+20 cm (mere preveriti na licu mesta),
* enodelno okno in vrata iz PVC profilov z visokim pragom , vgrajeno v steno debeline ca. 28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</si>
  <si>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balkonskega sklopa: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balkonski sklop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174x224+20 cm (mere preveriti na licu mesta),
* enodelno okno in vrata iz PVC profilov z visokim pragom , vgrajeno v steno debeline ca. 28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>:
* troslojna izolacijska zasteklitev z prozornim steklom (</t>
    </r>
    <r>
      <rPr>
        <u/>
        <sz val="11"/>
        <rFont val="Verdana"/>
        <family val="2"/>
        <charset val="238"/>
      </rPr>
      <t>vrata z varnostnim prozornim steklom),
Zunanja polica:
* aluminjasta polica s tipskimi stranskimi zaključki širine 20-25 cm (vse v barvi rolete)
Notranja  polica:
* iz umetne mase (bela barva RAL 9010); notranja  polica mora imeti stranske zaščite in izvedena brez ostrih robov širine 10-15  cm</t>
    </r>
    <r>
      <rPr>
        <sz val="11"/>
        <rFont val="Verdana"/>
        <family val="2"/>
        <charset val="238"/>
      </rPr>
      <t xml:space="preserve">.
</t>
    </r>
  </si>
  <si>
    <t>Slikarsko popravilo špalet:                                                                                 
- povprečna širina notranjih špalet: cca. 25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 barvo v obstoječih barvnih tonih, vse kompletno po navodilih dobaviteljev in v skladu z njihovimi sistemskimi rešitvami, z vsemi pomožnimi deli, odri in transporti.</t>
  </si>
  <si>
    <t>Slikarsko popravilo špalet:                                                                                 
- povprečna širina notranjih špalet: cca. 25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barvo v obstoječih barvnih tonih vse kompletno po navodilih dobaviteljev in v skladu z njihovimi sistemskimi rešitvami, z vsemi pomožnimi deli, odri in transporti.</t>
  </si>
  <si>
    <r>
      <t xml:space="preserve">Kompletna izdelava, dobava in montaža balkonskega sklopa: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77x244 cm (mere preveriti na licu mesta),
* vrata iz PVC profilov z visokim pragom , vgrajeno v steno debeline 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</si>
  <si>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77x244 cm (mere preveriti na licu mesta),
* vrata iz PVC profilov z visokim pragom , vgrajeno v steno debeline 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</si>
  <si>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t>Slikarsko popravilo špalet:                                                                                 
- povprečna širina notranjih špalet: cca. 25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belo barvo v obstoječih barvnih tonih, vse kompletno po navodilih dobaviteljev in v skladu z njihovimi sistemskimi rešitvami, z vsemi pomožnimi deli, odri in transporti.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</si>
  <si>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77x224+20 cm (mere preveriti na licu mesta),
* vrata iz PVC profilov z visokim pragom , vgrajeno v steno debeline ca. 50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</si>
  <si>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BV3L ali BV3D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77x229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</si>
  <si>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barvo v obstoječih barvnih tonih, vse kompletno po navodilih dobaviteljev in v skladu z njihovimi sistemskimi rešitvami, z vsemi pomožnimi deli, odri in transporti.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</si>
  <si>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BV4L ali BV4D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77x245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</si>
  <si>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 barvo v obstoječih barvnih tonih, vse kompletno po navodilih dobaviteljev in v skladu z njihovimi sistemskimi rešitvami, z vsemi pomožnimi deli, odri in transporti.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</si>
  <si>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BV5L ali BV5D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97x226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</si>
  <si>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BV3L ali BV3D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77x226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</si>
  <si>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BV5L ali BV5D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97x229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</si>
  <si>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rFont val="Verdana"/>
        <family val="2"/>
        <charset val="238"/>
      </rPr>
      <t xml:space="preserve">: balkonska vrata BV4L ali BV4D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rFont val="Verdana"/>
        <family val="2"/>
        <charset val="238"/>
      </rPr>
      <t xml:space="preserve">:
* nazivna mera: 77x229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rFont val="Verdana"/>
        <family val="2"/>
        <charset val="238"/>
      </rPr>
      <t xml:space="preserve">.
</t>
    </r>
  </si>
  <si>
    <t>Zamenjava stavbnega pohištva na fasadnem obodu v praznih in zasedenih stanovanjih na večstanovanjskih objektih Pod gabri 17 do 19 in Pod gabri 31 do 33</t>
  </si>
  <si>
    <t>Etažnost:</t>
  </si>
  <si>
    <t>Pod gabri 31-33 skupaj vsa stanovanja (brez DDV):</t>
  </si>
  <si>
    <t>Pod gabri 17-19 skupaj vsa stanovanja (brez DDV):</t>
  </si>
  <si>
    <t>Naziv naročila:</t>
  </si>
  <si>
    <t>Zamenjava oken Pod gabri 17-19 in Pod gabri 31-33</t>
  </si>
  <si>
    <t>Pod gabri 31-33, Celje</t>
  </si>
  <si>
    <t>P+4</t>
  </si>
  <si>
    <t>Splošni pogoji izvedbe naročila</t>
  </si>
  <si>
    <t>REKAPITULACIJA</t>
  </si>
  <si>
    <t>Pod gabri 17-19, Celje</t>
  </si>
  <si>
    <t>SKUPNA REKAPITULACIJA</t>
  </si>
  <si>
    <t>Pod gabri 17-19 (vsa stanovanja)</t>
  </si>
  <si>
    <t>Pod gabri 31-33 (vsa stanovanja)</t>
  </si>
  <si>
    <t>Skupaj vsa stanovanja (brez DDV)</t>
  </si>
  <si>
    <t>Navodilo Covid-19 št. 3 za izvajalce</t>
  </si>
  <si>
    <t>Veljavnost ponudbe:</t>
  </si>
  <si>
    <r>
      <t>Zahteve za vsa okna:
* toplotna prehodnost okna U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 xml:space="preserve"> ≤ 0,9 W/m</t>
    </r>
    <r>
      <rPr>
        <b/>
        <vertAlign val="superscript"/>
        <sz val="11"/>
        <rFont val="Verdana"/>
        <family val="2"/>
        <charset val="238"/>
      </rPr>
      <t>2</t>
    </r>
    <r>
      <rPr>
        <b/>
        <sz val="11"/>
        <rFont val="Verdana"/>
        <family val="2"/>
        <charset val="238"/>
      </rPr>
      <t>K,
* zrakotesnost: razred najmanj 3 po SIST EN 12207,
* vodotesnost: razred najmanj 9A po SIST EN 12208,
* zvočna izolativnost (R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>): najmanj 33 Db,
* barve PVC profilov: zunaj iz plasti akrila (PMMA) temno rjavi in znotraj bele barve RAL 9010.</t>
    </r>
  </si>
  <si>
    <r>
      <t>Zahteve za vsa okna:
* toplotna prehodnost okna U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 xml:space="preserve"> ≤ 0,9 W/m</t>
    </r>
    <r>
      <rPr>
        <b/>
        <vertAlign val="superscript"/>
        <sz val="11"/>
        <rFont val="Verdana"/>
        <family val="2"/>
        <charset val="238"/>
      </rPr>
      <t>2</t>
    </r>
    <r>
      <rPr>
        <b/>
        <sz val="11"/>
        <rFont val="Verdana"/>
        <family val="2"/>
        <charset val="238"/>
      </rPr>
      <t>K,
* zrakotesnost: razred najmanj 3 po SIST EN 12207,
* vodotesnost: razred najmanj 9A po SIST EN 12208,
* zvočna izolativnost (R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>): najmanj 33 Db,
* barve PVC profilov: zunaj bele in znotraj bele barve RAL 9010.</t>
    </r>
  </si>
  <si>
    <r>
      <t>Zahteve za vsa okna:
* toplotna prehodnost okna U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 xml:space="preserve"> ≤ 0,9 W/m</t>
    </r>
    <r>
      <rPr>
        <b/>
        <vertAlign val="superscript"/>
        <sz val="11"/>
        <rFont val="Verdana"/>
        <family val="2"/>
        <charset val="238"/>
      </rPr>
      <t>2</t>
    </r>
    <r>
      <rPr>
        <b/>
        <sz val="11"/>
        <rFont val="Verdana"/>
        <family val="2"/>
        <charset val="238"/>
      </rPr>
      <t>K,
* zrakotesnost: razred najmanj 3 po SIST EN 12207,
* vodotesnost: razred najmanj 9A po SIST EN 12208,
* zvočna izolativnost (R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>): najmanj 33 Db,
* barve PVC profilov: zunaj temno rjava in znotraj bele barve RAL 9010.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</si>
</sst>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9" x14ac:knownFonts="1">
    <font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Verdana"/>
      <family val="2"/>
      <charset val="238"/>
    </font>
    <font>
      <sz val="11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vertAlign val="superscript"/>
      <sz val="11"/>
      <name val="Verdana"/>
      <family val="2"/>
      <charset val="238"/>
    </font>
    <font>
      <sz val="10"/>
      <name val="Arial CE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10"/>
      <color indexed="81"/>
      <name val="Tahoma"/>
      <family val="2"/>
      <charset val="238"/>
    </font>
    <font>
      <u/>
      <sz val="1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i/>
      <sz val="8"/>
      <name val="Verdana"/>
      <family val="2"/>
      <charset val="238"/>
    </font>
    <font>
      <b/>
      <i/>
      <sz val="8"/>
      <name val="Arial CE"/>
      <family val="2"/>
      <charset val="238"/>
    </font>
    <font>
      <b/>
      <sz val="12"/>
      <name val="Verdana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Verdana"/>
      <family val="2"/>
      <charset val="238"/>
    </font>
    <font>
      <sz val="11"/>
      <name val="Arial CE"/>
      <charset val="238"/>
    </font>
    <font>
      <b/>
      <vertAlign val="subscript"/>
      <sz val="11"/>
      <name val="Verdana"/>
      <family val="2"/>
      <charset val="238"/>
    </font>
    <font>
      <b/>
      <vertAlign val="superscript"/>
      <sz val="11"/>
      <name val="Verdana"/>
      <family val="2"/>
      <charset val="238"/>
    </font>
    <font>
      <i/>
      <sz val="9"/>
      <color theme="0" tint="-0.34998626667073579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12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color rgb="FF7030A0"/>
      <name val="Verdana"/>
      <family val="2"/>
      <charset val="238"/>
    </font>
    <font>
      <sz val="10"/>
      <color rgb="FF7030A0"/>
      <name val="Verdana"/>
      <family val="2"/>
      <charset val="238"/>
    </font>
    <font>
      <b/>
      <sz val="11"/>
      <color rgb="FF7030A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" fontId="3" fillId="0" borderId="0"/>
  </cellStyleXfs>
  <cellXfs count="290">
    <xf numFmtId="0" fontId="0" fillId="0" borderId="0" xfId="0"/>
    <xf numFmtId="49" fontId="0" fillId="0" borderId="0" xfId="0" applyNumberFormat="1" applyFont="1" applyFill="1" applyBorder="1" applyAlignment="1">
      <alignment vertical="top"/>
    </xf>
    <xf numFmtId="4" fontId="0" fillId="0" borderId="0" xfId="0" applyNumberFormat="1" applyFont="1"/>
    <xf numFmtId="0" fontId="5" fillId="0" borderId="1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4" fontId="18" fillId="0" borderId="0" xfId="1" applyFont="1"/>
    <xf numFmtId="4" fontId="19" fillId="0" borderId="0" xfId="1" applyFont="1"/>
    <xf numFmtId="4" fontId="20" fillId="0" borderId="0" xfId="1" applyFont="1"/>
    <xf numFmtId="49" fontId="21" fillId="0" borderId="4" xfId="0" applyNumberFormat="1" applyFont="1" applyBorder="1" applyAlignment="1">
      <alignment vertical="center"/>
    </xf>
    <xf numFmtId="0" fontId="21" fillId="0" borderId="4" xfId="0" applyNumberFormat="1" applyFont="1" applyBorder="1" applyAlignment="1">
      <alignment vertical="center" wrapText="1"/>
    </xf>
    <xf numFmtId="4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/>
    </xf>
    <xf numFmtId="4" fontId="22" fillId="0" borderId="0" xfId="0" applyNumberFormat="1" applyFont="1"/>
    <xf numFmtId="49" fontId="23" fillId="2" borderId="0" xfId="0" applyNumberFormat="1" applyFont="1" applyFill="1" applyAlignment="1">
      <alignment vertical="top"/>
    </xf>
    <xf numFmtId="0" fontId="23" fillId="2" borderId="0" xfId="0" applyNumberFormat="1" applyFont="1" applyFill="1" applyBorder="1" applyAlignment="1">
      <alignment vertical="top"/>
    </xf>
    <xf numFmtId="4" fontId="23" fillId="2" borderId="0" xfId="0" applyNumberFormat="1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4" fontId="24" fillId="0" borderId="0" xfId="0" applyNumberFormat="1" applyFont="1"/>
    <xf numFmtId="49" fontId="20" fillId="0" borderId="0" xfId="0" applyNumberFormat="1" applyFont="1" applyFill="1" applyAlignment="1">
      <alignment vertical="top"/>
    </xf>
    <xf numFmtId="0" fontId="20" fillId="0" borderId="0" xfId="0" applyNumberFormat="1" applyFont="1" applyFill="1" applyBorder="1" applyAlignment="1">
      <alignment horizontal="justify" vertical="top"/>
    </xf>
    <xf numFmtId="4" fontId="20" fillId="0" borderId="0" xfId="0" applyNumberFormat="1" applyFont="1" applyBorder="1" applyAlignment="1">
      <alignment horizontal="right"/>
    </xf>
    <xf numFmtId="4" fontId="20" fillId="0" borderId="0" xfId="0" applyNumberFormat="1" applyFont="1" applyAlignment="1">
      <alignment horizontal="right"/>
    </xf>
    <xf numFmtId="4" fontId="25" fillId="0" borderId="0" xfId="0" applyNumberFormat="1" applyFont="1"/>
    <xf numFmtId="49" fontId="19" fillId="0" borderId="0" xfId="0" applyNumberFormat="1" applyFont="1" applyFill="1" applyAlignment="1">
      <alignment vertical="top"/>
    </xf>
    <xf numFmtId="0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Alignment="1">
      <alignment horizontal="right"/>
    </xf>
    <xf numFmtId="4" fontId="26" fillId="0" borderId="0" xfId="0" applyNumberFormat="1" applyFont="1" applyFill="1"/>
    <xf numFmtId="0" fontId="27" fillId="0" borderId="0" xfId="0" applyFont="1" applyAlignment="1">
      <alignment vertical="top" wrapText="1"/>
    </xf>
    <xf numFmtId="4" fontId="20" fillId="0" borderId="0" xfId="0" applyNumberFormat="1" applyFont="1" applyAlignment="1">
      <alignment horizontal="center"/>
    </xf>
    <xf numFmtId="4" fontId="20" fillId="0" borderId="0" xfId="0" applyNumberFormat="1" applyFont="1"/>
    <xf numFmtId="4" fontId="28" fillId="0" borderId="0" xfId="0" applyNumberFormat="1" applyFont="1"/>
    <xf numFmtId="0" fontId="20" fillId="0" borderId="0" xfId="0" applyNumberFormat="1" applyFont="1" applyFill="1" applyAlignment="1">
      <alignment vertical="top" wrapText="1"/>
    </xf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/>
    <xf numFmtId="49" fontId="19" fillId="0" borderId="1" xfId="0" applyNumberFormat="1" applyFont="1" applyFill="1" applyBorder="1" applyAlignment="1">
      <alignment vertical="top"/>
    </xf>
    <xf numFmtId="0" fontId="19" fillId="0" borderId="1" xfId="0" applyNumberFormat="1" applyFont="1" applyFill="1" applyBorder="1" applyAlignment="1">
      <alignment vertical="top"/>
    </xf>
    <xf numFmtId="4" fontId="19" fillId="0" borderId="1" xfId="0" applyNumberFormat="1" applyFont="1" applyFill="1" applyBorder="1" applyAlignment="1"/>
    <xf numFmtId="4" fontId="19" fillId="0" borderId="1" xfId="0" applyNumberFormat="1" applyFont="1" applyBorder="1"/>
    <xf numFmtId="4" fontId="26" fillId="0" borderId="0" xfId="0" applyNumberFormat="1" applyFont="1"/>
    <xf numFmtId="0" fontId="20" fillId="0" borderId="0" xfId="0" applyNumberFormat="1" applyFont="1" applyFill="1" applyAlignment="1">
      <alignment horizontal="justify" vertical="top"/>
    </xf>
    <xf numFmtId="4" fontId="20" fillId="0" borderId="0" xfId="0" applyNumberFormat="1" applyFont="1" applyFill="1" applyAlignment="1">
      <alignment horizontal="right"/>
    </xf>
    <xf numFmtId="4" fontId="19" fillId="0" borderId="1" xfId="0" applyNumberFormat="1" applyFont="1" applyFill="1" applyBorder="1"/>
    <xf numFmtId="49" fontId="23" fillId="3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4" fontId="20" fillId="0" borderId="5" xfId="0" applyNumberFormat="1" applyFont="1" applyFill="1" applyBorder="1" applyAlignment="1">
      <alignment horizontal="center"/>
    </xf>
    <xf numFmtId="4" fontId="20" fillId="0" borderId="5" xfId="0" applyNumberFormat="1" applyFont="1" applyFill="1" applyBorder="1"/>
    <xf numFmtId="49" fontId="20" fillId="0" borderId="6" xfId="0" applyNumberFormat="1" applyFont="1" applyFill="1" applyBorder="1" applyAlignment="1">
      <alignment vertical="top"/>
    </xf>
    <xf numFmtId="4" fontId="20" fillId="0" borderId="6" xfId="0" applyNumberFormat="1" applyFont="1" applyBorder="1" applyAlignment="1">
      <alignment horizontal="center"/>
    </xf>
    <xf numFmtId="4" fontId="20" fillId="0" borderId="6" xfId="0" applyNumberFormat="1" applyFont="1" applyBorder="1" applyAlignment="1">
      <alignment horizontal="right"/>
    </xf>
    <xf numFmtId="4" fontId="20" fillId="0" borderId="6" xfId="0" applyNumberFormat="1" applyFont="1" applyBorder="1"/>
    <xf numFmtId="0" fontId="0" fillId="0" borderId="7" xfId="0" applyNumberForma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center"/>
    </xf>
    <xf numFmtId="4" fontId="0" fillId="0" borderId="7" xfId="0" applyNumberFormat="1" applyFont="1" applyFill="1" applyBorder="1"/>
    <xf numFmtId="49" fontId="0" fillId="0" borderId="5" xfId="0" applyNumberFormat="1" applyFill="1" applyBorder="1" applyAlignment="1">
      <alignment vertical="top"/>
    </xf>
    <xf numFmtId="0" fontId="0" fillId="0" borderId="5" xfId="0" applyNumberForma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horizontal="center"/>
    </xf>
    <xf numFmtId="4" fontId="0" fillId="0" borderId="5" xfId="0" applyNumberFormat="1" applyFont="1" applyFill="1" applyBorder="1"/>
    <xf numFmtId="4" fontId="0" fillId="0" borderId="5" xfId="0" applyNumberFormat="1" applyFont="1" applyBorder="1"/>
    <xf numFmtId="49" fontId="0" fillId="0" borderId="5" xfId="0" applyNumberFormat="1" applyFont="1" applyFill="1" applyBorder="1" applyAlignment="1">
      <alignment vertical="top"/>
    </xf>
    <xf numFmtId="0" fontId="0" fillId="0" borderId="5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horizontal="right"/>
    </xf>
    <xf numFmtId="4" fontId="4" fillId="0" borderId="0" xfId="1" applyFont="1"/>
    <xf numFmtId="4" fontId="0" fillId="5" borderId="7" xfId="0" applyNumberFormat="1" applyFont="1" applyFill="1" applyBorder="1"/>
    <xf numFmtId="0" fontId="0" fillId="0" borderId="6" xfId="0" applyNumberFormat="1" applyFont="1" applyFill="1" applyBorder="1" applyAlignment="1" applyProtection="1">
      <alignment vertical="top" wrapText="1"/>
      <protection locked="0"/>
    </xf>
    <xf numFmtId="49" fontId="0" fillId="0" borderId="6" xfId="0" applyNumberFormat="1" applyFill="1" applyBorder="1" applyAlignment="1">
      <alignment vertical="top"/>
    </xf>
    <xf numFmtId="0" fontId="0" fillId="0" borderId="6" xfId="0" applyNumberFormat="1" applyFill="1" applyBorder="1" applyAlignment="1">
      <alignment vertical="top" wrapText="1"/>
    </xf>
    <xf numFmtId="4" fontId="0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/>
    <xf numFmtId="49" fontId="0" fillId="0" borderId="7" xfId="0" applyNumberFormat="1" applyFill="1" applyBorder="1" applyAlignment="1">
      <alignment vertical="top"/>
    </xf>
    <xf numFmtId="4" fontId="0" fillId="0" borderId="7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vertical="top"/>
    </xf>
    <xf numFmtId="4" fontId="0" fillId="5" borderId="7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vertical="top" wrapText="1"/>
    </xf>
    <xf numFmtId="49" fontId="2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Border="1" applyAlignment="1">
      <alignment horizontal="center"/>
    </xf>
    <xf numFmtId="4" fontId="20" fillId="0" borderId="0" xfId="0" applyNumberFormat="1" applyFont="1" applyBorder="1"/>
    <xf numFmtId="0" fontId="0" fillId="0" borderId="6" xfId="0" applyNumberFormat="1" applyFont="1" applyFill="1" applyBorder="1" applyAlignment="1">
      <alignment vertical="top" wrapText="1"/>
    </xf>
    <xf numFmtId="4" fontId="0" fillId="0" borderId="6" xfId="0" applyNumberFormat="1" applyFont="1" applyBorder="1" applyAlignment="1">
      <alignment horizontal="center"/>
    </xf>
    <xf numFmtId="4" fontId="20" fillId="5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5" borderId="0" xfId="0" applyNumberFormat="1" applyFill="1"/>
    <xf numFmtId="0" fontId="0" fillId="0" borderId="0" xfId="0" applyFont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4" fontId="0" fillId="0" borderId="0" xfId="0" applyNumberFormat="1" applyFont="1" applyAlignment="1">
      <alignment horizontal="right"/>
    </xf>
    <xf numFmtId="49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/>
    <xf numFmtId="4" fontId="19" fillId="0" borderId="0" xfId="0" applyNumberFormat="1" applyFont="1" applyBorder="1"/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/>
    <xf numFmtId="4" fontId="5" fillId="0" borderId="0" xfId="0" applyNumberFormat="1" applyFont="1"/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4" fontId="5" fillId="0" borderId="0" xfId="0" applyNumberFormat="1" applyFont="1" applyBorder="1"/>
    <xf numFmtId="0" fontId="0" fillId="0" borderId="0" xfId="0" applyAlignment="1">
      <alignment horizontal="justify" vertical="top"/>
    </xf>
    <xf numFmtId="4" fontId="0" fillId="0" borderId="0" xfId="0" applyNumberFormat="1" applyAlignment="1">
      <alignment horizontal="right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0" fontId="0" fillId="0" borderId="6" xfId="0" applyBorder="1" applyAlignment="1">
      <alignment horizontal="justify"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5" borderId="0" xfId="0" applyNumberFormat="1" applyFont="1" applyFill="1" applyBorder="1" applyAlignment="1">
      <alignment horizontal="right"/>
    </xf>
    <xf numFmtId="9" fontId="0" fillId="0" borderId="6" xfId="7" applyFont="1" applyFill="1" applyBorder="1" applyAlignment="1">
      <alignment vertical="top"/>
    </xf>
    <xf numFmtId="9" fontId="0" fillId="0" borderId="6" xfId="7" applyFont="1" applyFill="1" applyBorder="1" applyAlignment="1">
      <alignment vertical="top" wrapText="1"/>
    </xf>
    <xf numFmtId="9" fontId="0" fillId="0" borderId="6" xfId="7" applyFont="1" applyFill="1" applyBorder="1" applyAlignment="1">
      <alignment horizontal="center"/>
    </xf>
    <xf numFmtId="9" fontId="0" fillId="0" borderId="6" xfId="7" applyFont="1" applyFill="1" applyBorder="1" applyAlignment="1">
      <alignment horizontal="right"/>
    </xf>
    <xf numFmtId="9" fontId="0" fillId="0" borderId="6" xfId="7" applyFont="1" applyFill="1" applyBorder="1"/>
    <xf numFmtId="9" fontId="25" fillId="0" borderId="0" xfId="7" applyFont="1"/>
    <xf numFmtId="0" fontId="5" fillId="6" borderId="0" xfId="6" applyFont="1" applyFill="1" applyAlignment="1">
      <alignment vertical="center"/>
    </xf>
    <xf numFmtId="0" fontId="16" fillId="0" borderId="0" xfId="6"/>
    <xf numFmtId="4" fontId="0" fillId="0" borderId="0" xfId="0" applyNumberFormat="1" applyFont="1" applyFill="1" applyBorder="1"/>
    <xf numFmtId="9" fontId="25" fillId="4" borderId="0" xfId="7" applyFont="1" applyFill="1"/>
    <xf numFmtId="4" fontId="25" fillId="4" borderId="0" xfId="0" applyNumberFormat="1" applyFont="1" applyFill="1"/>
    <xf numFmtId="0" fontId="0" fillId="0" borderId="0" xfId="0" applyBorder="1" applyAlignment="1">
      <alignment horizontal="justify" vertical="top" wrapText="1"/>
    </xf>
    <xf numFmtId="4" fontId="20" fillId="5" borderId="7" xfId="0" applyNumberFormat="1" applyFont="1" applyFill="1" applyBorder="1" applyAlignment="1">
      <alignment horizontal="right"/>
    </xf>
    <xf numFmtId="4" fontId="0" fillId="5" borderId="5" xfId="0" applyNumberFormat="1" applyFont="1" applyFill="1" applyBorder="1" applyAlignment="1">
      <alignment horizontal="right"/>
    </xf>
    <xf numFmtId="4" fontId="0" fillId="5" borderId="5" xfId="0" applyNumberFormat="1" applyFont="1" applyFill="1" applyBorder="1"/>
    <xf numFmtId="4" fontId="0" fillId="0" borderId="7" xfId="0" applyNumberFormat="1" applyFont="1" applyBorder="1"/>
    <xf numFmtId="49" fontId="0" fillId="0" borderId="7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 wrapText="1"/>
    </xf>
    <xf numFmtId="4" fontId="0" fillId="0" borderId="7" xfId="0" applyNumberFormat="1" applyFont="1" applyBorder="1" applyAlignment="1">
      <alignment horizontal="center"/>
    </xf>
    <xf numFmtId="4" fontId="20" fillId="0" borderId="7" xfId="0" applyNumberFormat="1" applyFont="1" applyBorder="1" applyAlignment="1">
      <alignment horizontal="right"/>
    </xf>
    <xf numFmtId="4" fontId="20" fillId="0" borderId="7" xfId="0" applyNumberFormat="1" applyFont="1" applyBorder="1"/>
    <xf numFmtId="4" fontId="0" fillId="5" borderId="0" xfId="0" applyNumberFormat="1" applyFont="1" applyFill="1" applyBorder="1"/>
    <xf numFmtId="4" fontId="0" fillId="0" borderId="0" xfId="0" applyNumberFormat="1" applyFont="1" applyBorder="1"/>
    <xf numFmtId="4" fontId="0" fillId="5" borderId="7" xfId="0" applyNumberFormat="1" applyFill="1" applyBorder="1"/>
    <xf numFmtId="4" fontId="0" fillId="0" borderId="7" xfId="0" applyNumberFormat="1" applyBorder="1" applyAlignment="1">
      <alignment horizontal="center"/>
    </xf>
    <xf numFmtId="4" fontId="0" fillId="0" borderId="7" xfId="0" applyNumberFormat="1" applyBorder="1"/>
    <xf numFmtId="4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6" xfId="0" applyNumberFormat="1" applyBorder="1"/>
    <xf numFmtId="0" fontId="0" fillId="0" borderId="0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Border="1" applyAlignment="1">
      <alignment vertical="top"/>
    </xf>
    <xf numFmtId="0" fontId="0" fillId="0" borderId="0" xfId="0" applyFont="1" applyBorder="1" applyAlignment="1">
      <alignment vertical="top" wrapText="1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5" borderId="0" xfId="0" applyNumberFormat="1" applyFill="1" applyBorder="1"/>
    <xf numFmtId="49" fontId="0" fillId="0" borderId="7" xfId="0" applyNumberFormat="1" applyBorder="1" applyAlignment="1">
      <alignment vertical="top"/>
    </xf>
    <xf numFmtId="0" fontId="0" fillId="0" borderId="7" xfId="0" applyFont="1" applyBorder="1" applyAlignment="1">
      <alignment vertical="top" wrapText="1"/>
    </xf>
    <xf numFmtId="49" fontId="0" fillId="0" borderId="6" xfId="0" applyNumberFormat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0" fontId="16" fillId="0" borderId="0" xfId="6" applyAlignment="1">
      <alignment vertical="center"/>
    </xf>
    <xf numFmtId="0" fontId="8" fillId="0" borderId="0" xfId="6" applyFont="1"/>
    <xf numFmtId="164" fontId="17" fillId="0" borderId="0" xfId="6" applyNumberFormat="1" applyFont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3" fillId="0" borderId="0" xfId="6" applyFont="1"/>
    <xf numFmtId="0" fontId="13" fillId="0" borderId="0" xfId="6" applyFont="1"/>
    <xf numFmtId="164" fontId="13" fillId="0" borderId="0" xfId="6" applyNumberFormat="1" applyFont="1" applyAlignment="1">
      <alignment vertical="center"/>
    </xf>
    <xf numFmtId="0" fontId="13" fillId="0" borderId="0" xfId="6" applyFont="1" applyAlignment="1">
      <alignment vertical="center"/>
    </xf>
    <xf numFmtId="0" fontId="13" fillId="0" borderId="0" xfId="6" applyFont="1" applyAlignment="1">
      <alignment horizontal="right" vertical="center"/>
    </xf>
    <xf numFmtId="164" fontId="17" fillId="0" borderId="2" xfId="6" applyNumberFormat="1" applyFont="1" applyBorder="1" applyAlignment="1">
      <alignment vertical="center"/>
    </xf>
    <xf numFmtId="0" fontId="17" fillId="0" borderId="2" xfId="6" applyFont="1" applyBorder="1" applyAlignment="1">
      <alignment vertical="center"/>
    </xf>
    <xf numFmtId="0" fontId="10" fillId="0" borderId="0" xfId="6" applyFont="1"/>
    <xf numFmtId="0" fontId="5" fillId="0" borderId="0" xfId="6" applyFont="1"/>
    <xf numFmtId="0" fontId="5" fillId="0" borderId="0" xfId="6" applyFont="1" applyAlignment="1">
      <alignment vertical="center"/>
    </xf>
    <xf numFmtId="0" fontId="13" fillId="0" borderId="0" xfId="6" applyFont="1" applyAlignment="1">
      <alignment vertical="top" wrapText="1"/>
    </xf>
    <xf numFmtId="0" fontId="13" fillId="0" borderId="0" xfId="6" applyFont="1" applyAlignment="1">
      <alignment vertical="top"/>
    </xf>
    <xf numFmtId="0" fontId="13" fillId="0" borderId="9" xfId="6" applyFont="1" applyBorder="1" applyAlignment="1">
      <alignment vertical="top" wrapText="1"/>
    </xf>
    <xf numFmtId="0" fontId="13" fillId="0" borderId="9" xfId="6" applyFont="1" applyBorder="1" applyAlignment="1">
      <alignment vertical="top"/>
    </xf>
    <xf numFmtId="0" fontId="13" fillId="0" borderId="3" xfId="6" applyFont="1" applyBorder="1" applyAlignment="1">
      <alignment vertical="top" wrapText="1"/>
    </xf>
    <xf numFmtId="0" fontId="13" fillId="0" borderId="3" xfId="6" applyFont="1" applyBorder="1" applyAlignment="1">
      <alignment vertical="top"/>
    </xf>
    <xf numFmtId="0" fontId="13" fillId="0" borderId="10" xfId="6" applyFont="1" applyBorder="1" applyAlignment="1">
      <alignment vertical="top" wrapText="1"/>
    </xf>
    <xf numFmtId="0" fontId="13" fillId="0" borderId="10" xfId="6" applyFont="1" applyBorder="1" applyAlignment="1">
      <alignment vertical="top"/>
    </xf>
    <xf numFmtId="49" fontId="16" fillId="5" borderId="9" xfId="6" applyNumberFormat="1" applyFill="1" applyBorder="1" applyAlignment="1" applyProtection="1">
      <alignment horizontal="left" vertical="top" wrapText="1"/>
      <protection locked="0"/>
    </xf>
    <xf numFmtId="0" fontId="10" fillId="0" borderId="0" xfId="6" applyFont="1" applyAlignment="1">
      <alignment vertical="top" wrapText="1"/>
    </xf>
    <xf numFmtId="0" fontId="10" fillId="0" borderId="0" xfId="6" applyFont="1" applyAlignment="1">
      <alignment vertical="top"/>
    </xf>
    <xf numFmtId="0" fontId="10" fillId="0" borderId="0" xfId="6" applyFont="1" applyAlignment="1">
      <alignment vertical="center"/>
    </xf>
    <xf numFmtId="164" fontId="16" fillId="0" borderId="9" xfId="6" applyNumberFormat="1" applyBorder="1" applyAlignment="1">
      <alignment vertical="center"/>
    </xf>
    <xf numFmtId="0" fontId="2" fillId="0" borderId="9" xfId="6" applyFont="1" applyBorder="1" applyAlignment="1">
      <alignment vertical="center"/>
    </xf>
    <xf numFmtId="0" fontId="16" fillId="0" borderId="9" xfId="6" applyBorder="1" applyAlignment="1">
      <alignment vertical="top"/>
    </xf>
    <xf numFmtId="0" fontId="16" fillId="0" borderId="0" xfId="6" applyAlignment="1">
      <alignment vertical="top" wrapText="1"/>
    </xf>
    <xf numFmtId="0" fontId="16" fillId="0" borderId="0" xfId="6" applyAlignment="1">
      <alignment vertical="top"/>
    </xf>
    <xf numFmtId="0" fontId="9" fillId="0" borderId="0" xfId="6" applyFont="1"/>
    <xf numFmtId="0" fontId="9" fillId="0" borderId="0" xfId="6" applyFont="1" applyAlignment="1">
      <alignment vertical="center"/>
    </xf>
    <xf numFmtId="4" fontId="25" fillId="0" borderId="0" xfId="8" applyNumberFormat="1" applyFont="1"/>
    <xf numFmtId="4" fontId="3" fillId="0" borderId="0" xfId="8" applyNumberFormat="1" applyAlignment="1">
      <alignment horizontal="right"/>
    </xf>
    <xf numFmtId="0" fontId="3" fillId="0" borderId="0" xfId="8" applyAlignment="1">
      <alignment horizontal="justify" vertical="top"/>
    </xf>
    <xf numFmtId="49" fontId="3" fillId="0" borderId="0" xfId="8" applyNumberFormat="1" applyAlignment="1">
      <alignment vertical="top"/>
    </xf>
    <xf numFmtId="4" fontId="26" fillId="0" borderId="0" xfId="8" applyNumberFormat="1" applyFont="1"/>
    <xf numFmtId="4" fontId="5" fillId="0" borderId="1" xfId="8" applyNumberFormat="1" applyFont="1" applyBorder="1"/>
    <xf numFmtId="0" fontId="5" fillId="0" borderId="1" xfId="8" applyFont="1" applyBorder="1" applyAlignment="1">
      <alignment vertical="top"/>
    </xf>
    <xf numFmtId="49" fontId="5" fillId="0" borderId="1" xfId="8" applyNumberFormat="1" applyFont="1" applyBorder="1" applyAlignment="1">
      <alignment vertical="top"/>
    </xf>
    <xf numFmtId="4" fontId="3" fillId="0" borderId="0" xfId="8" applyNumberFormat="1"/>
    <xf numFmtId="4" fontId="3" fillId="5" borderId="0" xfId="8" applyNumberFormat="1" applyFill="1" applyAlignment="1">
      <alignment horizontal="right"/>
    </xf>
    <xf numFmtId="4" fontId="3" fillId="0" borderId="0" xfId="8" applyNumberFormat="1" applyAlignment="1">
      <alignment horizontal="center"/>
    </xf>
    <xf numFmtId="0" fontId="3" fillId="0" borderId="0" xfId="8" applyAlignment="1">
      <alignment vertical="top" wrapText="1"/>
    </xf>
    <xf numFmtId="4" fontId="3" fillId="0" borderId="6" xfId="8" applyNumberFormat="1" applyBorder="1"/>
    <xf numFmtId="4" fontId="3" fillId="0" borderId="6" xfId="8" applyNumberFormat="1" applyBorder="1" applyAlignment="1">
      <alignment horizontal="right"/>
    </xf>
    <xf numFmtId="4" fontId="3" fillId="0" borderId="6" xfId="8" applyNumberFormat="1" applyBorder="1" applyAlignment="1">
      <alignment horizontal="center"/>
    </xf>
    <xf numFmtId="0" fontId="3" fillId="0" borderId="6" xfId="8" applyBorder="1" applyAlignment="1">
      <alignment vertical="top" wrapText="1"/>
    </xf>
    <xf numFmtId="49" fontId="3" fillId="0" borderId="6" xfId="8" applyNumberFormat="1" applyBorder="1" applyAlignment="1">
      <alignment vertical="top"/>
    </xf>
    <xf numFmtId="4" fontId="5" fillId="0" borderId="0" xfId="8" applyNumberFormat="1" applyFont="1" applyAlignment="1">
      <alignment horizontal="right"/>
    </xf>
    <xf numFmtId="0" fontId="5" fillId="0" borderId="0" xfId="8" applyFont="1" applyAlignment="1">
      <alignment vertical="top"/>
    </xf>
    <xf numFmtId="49" fontId="5" fillId="0" borderId="0" xfId="8" applyNumberFormat="1" applyFont="1" applyAlignment="1">
      <alignment vertical="top"/>
    </xf>
    <xf numFmtId="4" fontId="5" fillId="0" borderId="0" xfId="8" applyNumberFormat="1" applyFont="1"/>
    <xf numFmtId="0" fontId="32" fillId="0" borderId="0" xfId="8" applyFont="1" applyAlignment="1">
      <alignment vertical="top"/>
    </xf>
    <xf numFmtId="0" fontId="31" fillId="0" borderId="0" xfId="8" applyFont="1" applyAlignment="1">
      <alignment vertical="top"/>
    </xf>
    <xf numFmtId="4" fontId="3" fillId="0" borderId="7" xfId="8" applyNumberFormat="1" applyBorder="1"/>
    <xf numFmtId="4" fontId="3" fillId="5" borderId="7" xfId="8" applyNumberFormat="1" applyFill="1" applyBorder="1" applyAlignment="1">
      <alignment horizontal="right"/>
    </xf>
    <xf numFmtId="4" fontId="3" fillId="0" borderId="7" xfId="8" applyNumberFormat="1" applyBorder="1" applyAlignment="1">
      <alignment horizontal="right"/>
    </xf>
    <xf numFmtId="4" fontId="3" fillId="0" borderId="7" xfId="8" applyNumberFormat="1" applyBorder="1" applyAlignment="1">
      <alignment horizontal="center"/>
    </xf>
    <xf numFmtId="0" fontId="3" fillId="0" borderId="7" xfId="8" applyBorder="1" applyAlignment="1">
      <alignment vertical="top" wrapText="1"/>
    </xf>
    <xf numFmtId="49" fontId="3" fillId="0" borderId="7" xfId="8" applyNumberFormat="1" applyBorder="1" applyAlignment="1">
      <alignment vertical="top"/>
    </xf>
    <xf numFmtId="9" fontId="25" fillId="0" borderId="0" xfId="9" applyFont="1"/>
    <xf numFmtId="9" fontId="0" fillId="0" borderId="6" xfId="9" applyFont="1" applyFill="1" applyBorder="1"/>
    <xf numFmtId="9" fontId="0" fillId="0" borderId="6" xfId="9" applyFont="1" applyFill="1" applyBorder="1" applyAlignment="1">
      <alignment horizontal="right"/>
    </xf>
    <xf numFmtId="9" fontId="0" fillId="0" borderId="6" xfId="9" applyFont="1" applyFill="1" applyBorder="1" applyAlignment="1">
      <alignment horizontal="center"/>
    </xf>
    <xf numFmtId="9" fontId="0" fillId="0" borderId="6" xfId="9" applyFont="1" applyFill="1" applyBorder="1" applyAlignment="1">
      <alignment vertical="top" wrapText="1"/>
    </xf>
    <xf numFmtId="9" fontId="0" fillId="0" borderId="6" xfId="9" applyFont="1" applyFill="1" applyBorder="1" applyAlignment="1">
      <alignment vertical="top"/>
    </xf>
    <xf numFmtId="4" fontId="3" fillId="0" borderId="11" xfId="8" applyNumberFormat="1" applyBorder="1"/>
    <xf numFmtId="4" fontId="3" fillId="5" borderId="11" xfId="8" applyNumberFormat="1" applyFill="1" applyBorder="1" applyAlignment="1">
      <alignment horizontal="right"/>
    </xf>
    <xf numFmtId="4" fontId="3" fillId="0" borderId="11" xfId="8" applyNumberFormat="1" applyBorder="1" applyAlignment="1">
      <alignment horizontal="right"/>
    </xf>
    <xf numFmtId="4" fontId="3" fillId="0" borderId="11" xfId="8" applyNumberFormat="1" applyBorder="1" applyAlignment="1">
      <alignment horizontal="center"/>
    </xf>
    <xf numFmtId="0" fontId="3" fillId="0" borderId="11" xfId="8" applyBorder="1" applyAlignment="1">
      <alignment vertical="top" wrapText="1"/>
    </xf>
    <xf numFmtId="49" fontId="3" fillId="0" borderId="11" xfId="8" applyNumberFormat="1" applyBorder="1" applyAlignment="1">
      <alignment vertical="top"/>
    </xf>
    <xf numFmtId="0" fontId="5" fillId="0" borderId="11" xfId="8" applyFont="1" applyBorder="1" applyAlignment="1">
      <alignment vertical="top" wrapText="1"/>
    </xf>
    <xf numFmtId="4" fontId="24" fillId="0" borderId="0" xfId="8" applyNumberFormat="1" applyFont="1"/>
    <xf numFmtId="4" fontId="23" fillId="2" borderId="0" xfId="8" applyNumberFormat="1" applyFont="1" applyFill="1" applyAlignment="1">
      <alignment horizontal="right"/>
    </xf>
    <xf numFmtId="0" fontId="23" fillId="2" borderId="0" xfId="8" applyFont="1" applyFill="1" applyAlignment="1">
      <alignment vertical="top"/>
    </xf>
    <xf numFmtId="49" fontId="23" fillId="3" borderId="0" xfId="8" applyNumberFormat="1" applyFont="1" applyFill="1" applyAlignment="1">
      <alignment vertical="top"/>
    </xf>
    <xf numFmtId="4" fontId="3" fillId="5" borderId="0" xfId="8" applyNumberFormat="1" applyFill="1"/>
    <xf numFmtId="0" fontId="3" fillId="0" borderId="6" xfId="8" applyBorder="1" applyAlignment="1">
      <alignment horizontal="justify" vertical="top" wrapText="1"/>
    </xf>
    <xf numFmtId="4" fontId="3" fillId="5" borderId="7" xfId="8" applyNumberFormat="1" applyFill="1" applyBorder="1"/>
    <xf numFmtId="4" fontId="3" fillId="5" borderId="11" xfId="8" applyNumberFormat="1" applyFill="1" applyBorder="1"/>
    <xf numFmtId="4" fontId="28" fillId="0" borderId="0" xfId="8" applyNumberFormat="1" applyFont="1"/>
    <xf numFmtId="0" fontId="27" fillId="0" borderId="0" xfId="8" applyFont="1" applyAlignment="1">
      <alignment vertical="top" wrapText="1"/>
    </xf>
    <xf numFmtId="49" fontId="23" fillId="2" borderId="0" xfId="8" applyNumberFormat="1" applyFont="1" applyFill="1" applyAlignment="1">
      <alignment vertical="top"/>
    </xf>
    <xf numFmtId="4" fontId="5" fillId="0" borderId="0" xfId="10" applyFont="1"/>
    <xf numFmtId="4" fontId="22" fillId="0" borderId="0" xfId="8" applyNumberFormat="1" applyFont="1"/>
    <xf numFmtId="4" fontId="21" fillId="0" borderId="4" xfId="8" applyNumberFormat="1" applyFont="1" applyBorder="1" applyAlignment="1">
      <alignment horizontal="right" vertical="center"/>
    </xf>
    <xf numFmtId="4" fontId="21" fillId="0" borderId="4" xfId="8" applyNumberFormat="1" applyFont="1" applyBorder="1" applyAlignment="1">
      <alignment horizontal="center" vertical="center"/>
    </xf>
    <xf numFmtId="0" fontId="21" fillId="0" borderId="4" xfId="8" applyFont="1" applyBorder="1" applyAlignment="1">
      <alignment vertical="center" wrapText="1"/>
    </xf>
    <xf numFmtId="49" fontId="21" fillId="0" borderId="4" xfId="8" applyNumberFormat="1" applyFont="1" applyBorder="1" applyAlignment="1">
      <alignment vertical="center"/>
    </xf>
    <xf numFmtId="4" fontId="3" fillId="0" borderId="0" xfId="10"/>
    <xf numFmtId="4" fontId="4" fillId="0" borderId="0" xfId="10" applyFont="1"/>
    <xf numFmtId="4" fontId="0" fillId="0" borderId="6" xfId="0" applyNumberFormat="1" applyFill="1" applyBorder="1"/>
    <xf numFmtId="0" fontId="33" fillId="0" borderId="0" xfId="6" applyFont="1" applyAlignment="1">
      <alignment vertical="center"/>
    </xf>
    <xf numFmtId="0" fontId="5" fillId="0" borderId="12" xfId="6" applyFont="1" applyBorder="1" applyAlignment="1">
      <alignment vertical="center"/>
    </xf>
    <xf numFmtId="164" fontId="5" fillId="0" borderId="12" xfId="6" applyNumberFormat="1" applyFont="1" applyBorder="1" applyAlignment="1">
      <alignment vertical="center"/>
    </xf>
    <xf numFmtId="0" fontId="33" fillId="0" borderId="0" xfId="6" applyFont="1"/>
    <xf numFmtId="0" fontId="0" fillId="0" borderId="6" xfId="8" applyFont="1" applyBorder="1" applyAlignment="1">
      <alignment vertical="top" wrapText="1"/>
    </xf>
    <xf numFmtId="0" fontId="0" fillId="0" borderId="0" xfId="8" applyFont="1" applyAlignment="1">
      <alignment vertical="top" wrapText="1"/>
    </xf>
    <xf numFmtId="0" fontId="0" fillId="0" borderId="6" xfId="8" applyFont="1" applyBorder="1" applyAlignment="1" applyProtection="1">
      <alignment vertical="top" wrapText="1"/>
      <protection locked="0"/>
    </xf>
    <xf numFmtId="49" fontId="0" fillId="0" borderId="6" xfId="8" applyNumberFormat="1" applyFont="1" applyBorder="1" applyAlignment="1">
      <alignment vertical="top"/>
    </xf>
    <xf numFmtId="49" fontId="0" fillId="0" borderId="0" xfId="8" applyNumberFormat="1" applyFont="1" applyAlignment="1">
      <alignment vertical="top"/>
    </xf>
    <xf numFmtId="0" fontId="5" fillId="6" borderId="0" xfId="6" applyFont="1" applyFill="1" applyAlignment="1">
      <alignment horizontal="right" vertical="center"/>
    </xf>
    <xf numFmtId="0" fontId="16" fillId="0" borderId="0" xfId="6" applyAlignment="1">
      <alignment horizontal="left" vertical="center"/>
    </xf>
    <xf numFmtId="0" fontId="35" fillId="0" borderId="0" xfId="6" applyFont="1" applyAlignment="1">
      <alignment horizontal="left" vertical="center"/>
    </xf>
    <xf numFmtId="0" fontId="23" fillId="7" borderId="12" xfId="6" applyFont="1" applyFill="1" applyBorder="1" applyAlignment="1">
      <alignment vertical="center"/>
    </xf>
    <xf numFmtId="0" fontId="13" fillId="7" borderId="12" xfId="6" applyFont="1" applyFill="1" applyBorder="1" applyAlignment="1">
      <alignment vertical="center"/>
    </xf>
    <xf numFmtId="0" fontId="23" fillId="7" borderId="12" xfId="6" applyFont="1" applyFill="1" applyBorder="1" applyAlignment="1">
      <alignment horizontal="right" vertical="center"/>
    </xf>
    <xf numFmtId="164" fontId="23" fillId="7" borderId="12" xfId="6" applyNumberFormat="1" applyFont="1" applyFill="1" applyBorder="1" applyAlignment="1">
      <alignment vertical="center"/>
    </xf>
    <xf numFmtId="164" fontId="5" fillId="0" borderId="0" xfId="6" applyNumberFormat="1" applyFont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right" vertical="center"/>
    </xf>
    <xf numFmtId="0" fontId="16" fillId="0" borderId="0" xfId="6" applyFont="1" applyFill="1"/>
    <xf numFmtId="164" fontId="3" fillId="0" borderId="0" xfId="6" applyNumberFormat="1" applyFont="1" applyFill="1" applyAlignment="1">
      <alignment vertical="center"/>
    </xf>
    <xf numFmtId="0" fontId="0" fillId="0" borderId="0" xfId="6" applyFont="1" applyFill="1" applyAlignment="1">
      <alignment vertical="center"/>
    </xf>
    <xf numFmtId="0" fontId="0" fillId="0" borderId="13" xfId="6" applyFont="1" applyFill="1" applyBorder="1" applyAlignment="1">
      <alignment vertical="center"/>
    </xf>
    <xf numFmtId="0" fontId="3" fillId="0" borderId="13" xfId="6" applyFont="1" applyFill="1" applyBorder="1" applyAlignment="1">
      <alignment vertical="center"/>
    </xf>
    <xf numFmtId="164" fontId="3" fillId="0" borderId="13" xfId="6" applyNumberFormat="1" applyFont="1" applyFill="1" applyBorder="1" applyAlignment="1">
      <alignment vertical="center"/>
    </xf>
    <xf numFmtId="0" fontId="34" fillId="0" borderId="0" xfId="6" applyFont="1"/>
    <xf numFmtId="0" fontId="3" fillId="0" borderId="0" xfId="6" applyFont="1" applyAlignment="1">
      <alignment vertical="center"/>
    </xf>
    <xf numFmtId="10" fontId="3" fillId="0" borderId="0" xfId="6" applyNumberFormat="1" applyFont="1" applyAlignment="1">
      <alignment vertical="center"/>
    </xf>
    <xf numFmtId="10" fontId="3" fillId="5" borderId="0" xfId="6" applyNumberFormat="1" applyFont="1" applyFill="1" applyAlignment="1" applyProtection="1">
      <alignment vertical="center"/>
      <protection locked="0"/>
    </xf>
    <xf numFmtId="164" fontId="3" fillId="0" borderId="0" xfId="6" applyNumberFormat="1" applyFont="1" applyAlignment="1">
      <alignment vertical="center"/>
    </xf>
    <xf numFmtId="4" fontId="36" fillId="0" borderId="0" xfId="10" applyFont="1" applyAlignment="1">
      <alignment horizontal="left" vertical="center"/>
    </xf>
    <xf numFmtId="0" fontId="37" fillId="0" borderId="0" xfId="6" applyFont="1" applyAlignment="1">
      <alignment horizontal="left" vertical="center"/>
    </xf>
    <xf numFmtId="4" fontId="38" fillId="0" borderId="0" xfId="10" applyFont="1" applyAlignment="1">
      <alignment horizontal="left" vertical="center"/>
    </xf>
    <xf numFmtId="0" fontId="38" fillId="0" borderId="0" xfId="6" applyFont="1" applyAlignment="1">
      <alignment horizontal="left" vertical="center"/>
    </xf>
    <xf numFmtId="49" fontId="38" fillId="0" borderId="0" xfId="10" applyNumberFormat="1" applyFont="1" applyAlignment="1">
      <alignment horizontal="left" vertical="center"/>
    </xf>
    <xf numFmtId="4" fontId="3" fillId="0" borderId="0" xfId="8" applyNumberFormat="1" applyFill="1"/>
    <xf numFmtId="4" fontId="0" fillId="0" borderId="0" xfId="0" applyNumberFormat="1" applyFill="1"/>
    <xf numFmtId="4" fontId="3" fillId="0" borderId="6" xfId="8" applyNumberFormat="1" applyFill="1" applyBorder="1"/>
  </cellXfs>
  <cellStyles count="11">
    <cellStyle name="Navadno" xfId="0" builtinId="0"/>
    <cellStyle name="Navadno 2" xfId="1" xr:uid="{00000000-0005-0000-0000-000001000000}"/>
    <cellStyle name="Navadno 2 2" xfId="8" xr:uid="{EC92DA03-55CF-4916-9D74-B45A5F0550F2}"/>
    <cellStyle name="Navadno 2 2 2" xfId="10" xr:uid="{CC2F250D-4132-49D1-BEC5-DE0959637A22}"/>
    <cellStyle name="Navadno 3" xfId="2" xr:uid="{00000000-0005-0000-0000-000002000000}"/>
    <cellStyle name="Navadno 3 2" xfId="3" xr:uid="{00000000-0005-0000-0000-000003000000}"/>
    <cellStyle name="Navadno 4" xfId="4" xr:uid="{00000000-0005-0000-0000-000004000000}"/>
    <cellStyle name="Navadno 5" xfId="5" xr:uid="{00000000-0005-0000-0000-000005000000}"/>
    <cellStyle name="Navadno 6" xfId="6" xr:uid="{00000000-0005-0000-0000-000006000000}"/>
    <cellStyle name="Odstotek" xfId="7" builtinId="5"/>
    <cellStyle name="Odstotek 2" xfId="9" xr:uid="{691AD8BA-0178-4251-8C31-1005B3F0F6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o%20Luka&#269;\Documents\BI\NARO&#268;NIKI\ROTAR\IZVAJALCI\GP%20GRADING\OBRA&#268;UN%20IN%20PLA&#268;ILA\Obra&#269;un%20GP%20Grading%20doo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 A"/>
      <sheetName val="SKUPNA REKAPITULACIJA A $"/>
      <sheetName val="rekapitulacija 22 2012"/>
      <sheetName val="specifikacija 22 2012"/>
      <sheetName val="rekapitulacija R-dodatno3"/>
      <sheetName val="specifikacija AB plošča Rd3"/>
      <sheetName val="specifikacija ojačitve Rd3"/>
      <sheetName val="specifikacija streha Rd3"/>
      <sheetName val="specifikacija dimnik Rd3"/>
      <sheetName val="specifikacija vhod Rd3"/>
      <sheetName val="specifikacija meteorna Rd3"/>
      <sheetName val="specifikacija prestavitev Rd3"/>
      <sheetName val="rekapitulacija R-dodatno4"/>
      <sheetName val="specifikacija dovod vode Rd4"/>
      <sheetName val="specifikacija HI temeljev Rd4"/>
      <sheetName val="specifikacija NN Rd4"/>
      <sheetName val="specifikacija razno streha Rd4"/>
      <sheetName val="specifikacija tlak shrambe Rd4"/>
      <sheetName val="specifikacija zahtevki Rd4"/>
      <sheetName val="rekapitulacija Rd5"/>
      <sheetName val="specifikacija Rd5"/>
      <sheetName val="rekapitulacija Rd6"/>
      <sheetName val="specifikacija Rd6"/>
      <sheetName val="rekapitulacija Rd7"/>
      <sheetName val="specifikacija razna dela Rd7 "/>
      <sheetName val="specifikacija škarpniki Rd7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količina</v>
          </cell>
          <cell r="D1" t="str">
            <v>cena/enoto</v>
          </cell>
        </row>
        <row r="42">
          <cell r="C42">
            <v>2</v>
          </cell>
          <cell r="D42">
            <v>20</v>
          </cell>
        </row>
        <row r="48">
          <cell r="C48">
            <v>1</v>
          </cell>
          <cell r="D48">
            <v>20</v>
          </cell>
        </row>
        <row r="54">
          <cell r="C54">
            <v>1</v>
          </cell>
          <cell r="D54">
            <v>120</v>
          </cell>
        </row>
        <row r="59">
          <cell r="C59">
            <v>1</v>
          </cell>
          <cell r="D59">
            <v>150</v>
          </cell>
        </row>
        <row r="63">
          <cell r="C63">
            <v>5</v>
          </cell>
          <cell r="D63">
            <v>14</v>
          </cell>
        </row>
        <row r="67">
          <cell r="C67">
            <v>29.04</v>
          </cell>
          <cell r="D67">
            <v>4</v>
          </cell>
        </row>
        <row r="69">
          <cell r="C69">
            <v>41.25</v>
          </cell>
        </row>
        <row r="73">
          <cell r="C73">
            <v>7.88</v>
          </cell>
          <cell r="D73">
            <v>15</v>
          </cell>
        </row>
        <row r="75">
          <cell r="C75">
            <v>4.05</v>
          </cell>
        </row>
        <row r="76">
          <cell r="C76">
            <v>3.5</v>
          </cell>
        </row>
        <row r="77">
          <cell r="C77">
            <v>2.96</v>
          </cell>
        </row>
        <row r="78">
          <cell r="C78">
            <v>1.8</v>
          </cell>
        </row>
        <row r="79">
          <cell r="C79">
            <v>1.5</v>
          </cell>
        </row>
        <row r="80">
          <cell r="C80">
            <v>13.81</v>
          </cell>
        </row>
        <row r="84">
          <cell r="C84">
            <v>20.239999999999998</v>
          </cell>
          <cell r="D84">
            <v>15</v>
          </cell>
        </row>
        <row r="86">
          <cell r="C86">
            <v>24.75</v>
          </cell>
        </row>
        <row r="90">
          <cell r="C90">
            <v>0.7</v>
          </cell>
          <cell r="D90">
            <v>55</v>
          </cell>
        </row>
        <row r="92">
          <cell r="C92">
            <v>1.17</v>
          </cell>
        </row>
        <row r="93">
          <cell r="C93">
            <v>1.575</v>
          </cell>
        </row>
        <row r="94">
          <cell r="C94">
            <v>4.87</v>
          </cell>
        </row>
        <row r="95">
          <cell r="C95">
            <v>7.6150000000000002</v>
          </cell>
        </row>
        <row r="99">
          <cell r="C99">
            <v>7.65</v>
          </cell>
          <cell r="D99">
            <v>100</v>
          </cell>
        </row>
        <row r="101">
          <cell r="C101">
            <v>2.3975</v>
          </cell>
        </row>
        <row r="105">
          <cell r="C105">
            <v>2.2799999999999998</v>
          </cell>
          <cell r="D105">
            <v>80</v>
          </cell>
        </row>
        <row r="107">
          <cell r="C107">
            <v>1.75</v>
          </cell>
        </row>
        <row r="110">
          <cell r="C110">
            <v>3.85</v>
          </cell>
          <cell r="D110">
            <v>100</v>
          </cell>
        </row>
        <row r="112">
          <cell r="C112">
            <v>1.8374999999999999</v>
          </cell>
        </row>
        <row r="113">
          <cell r="C113">
            <v>4.2</v>
          </cell>
        </row>
        <row r="114">
          <cell r="C114">
            <v>6.0374999999999996</v>
          </cell>
        </row>
        <row r="124">
          <cell r="C124">
            <v>1</v>
          </cell>
          <cell r="D124">
            <v>20</v>
          </cell>
        </row>
        <row r="128">
          <cell r="C128">
            <v>15.25</v>
          </cell>
          <cell r="D128">
            <v>30</v>
          </cell>
        </row>
        <row r="130">
          <cell r="C130">
            <v>10</v>
          </cell>
        </row>
        <row r="134">
          <cell r="C134">
            <v>0</v>
          </cell>
          <cell r="D134">
            <v>10</v>
          </cell>
        </row>
        <row r="136">
          <cell r="C136">
            <v>20.7</v>
          </cell>
        </row>
        <row r="139">
          <cell r="C139">
            <v>1.62</v>
          </cell>
          <cell r="D139">
            <v>15</v>
          </cell>
        </row>
        <row r="142">
          <cell r="C142">
            <v>35.35</v>
          </cell>
          <cell r="D142">
            <v>4</v>
          </cell>
        </row>
        <row r="144">
          <cell r="C144">
            <v>30</v>
          </cell>
        </row>
        <row r="147">
          <cell r="C147">
            <v>13.04</v>
          </cell>
          <cell r="D147">
            <v>100</v>
          </cell>
        </row>
        <row r="149">
          <cell r="C149">
            <v>2.0099999999999998</v>
          </cell>
        </row>
        <row r="150">
          <cell r="C150">
            <v>5.86</v>
          </cell>
        </row>
        <row r="151">
          <cell r="C151">
            <v>2.2000000000000002</v>
          </cell>
        </row>
        <row r="152">
          <cell r="C152">
            <v>10.07</v>
          </cell>
        </row>
        <row r="155">
          <cell r="C155">
            <v>0</v>
          </cell>
          <cell r="D155">
            <v>14</v>
          </cell>
        </row>
        <row r="164">
          <cell r="C164">
            <v>14</v>
          </cell>
          <cell r="D164">
            <v>18</v>
          </cell>
        </row>
        <row r="169">
          <cell r="C169">
            <v>8</v>
          </cell>
          <cell r="D169">
            <v>18</v>
          </cell>
        </row>
        <row r="172">
          <cell r="C172">
            <v>1</v>
          </cell>
          <cell r="D172">
            <v>20</v>
          </cell>
        </row>
        <row r="175">
          <cell r="C175">
            <v>3</v>
          </cell>
          <cell r="D175">
            <v>20</v>
          </cell>
        </row>
        <row r="179">
          <cell r="C179">
            <v>0</v>
          </cell>
          <cell r="D179">
            <v>0.9</v>
          </cell>
        </row>
        <row r="183">
          <cell r="C183">
            <v>10</v>
          </cell>
          <cell r="D183">
            <v>14</v>
          </cell>
        </row>
        <row r="186">
          <cell r="C186">
            <v>74.430000000000007</v>
          </cell>
          <cell r="D186">
            <v>6</v>
          </cell>
        </row>
        <row r="193">
          <cell r="C193">
            <v>3.06</v>
          </cell>
          <cell r="D193">
            <v>80</v>
          </cell>
        </row>
        <row r="195">
          <cell r="C195">
            <v>2.2137500000000001</v>
          </cell>
        </row>
        <row r="199">
          <cell r="C199">
            <v>5.05</v>
          </cell>
          <cell r="D199">
            <v>45</v>
          </cell>
        </row>
        <row r="201">
          <cell r="C201">
            <v>4.8025000000000002</v>
          </cell>
        </row>
        <row r="204">
          <cell r="C204">
            <v>2.69</v>
          </cell>
          <cell r="D204">
            <v>110</v>
          </cell>
        </row>
        <row r="206">
          <cell r="C206">
            <v>2.4224999999999999</v>
          </cell>
        </row>
        <row r="210">
          <cell r="C210">
            <v>38.21</v>
          </cell>
          <cell r="D210">
            <v>6</v>
          </cell>
        </row>
        <row r="212">
          <cell r="C212">
            <v>56</v>
          </cell>
        </row>
        <row r="213">
          <cell r="C213">
            <v>53.15</v>
          </cell>
        </row>
        <row r="214">
          <cell r="C214">
            <v>109.15</v>
          </cell>
        </row>
        <row r="217">
          <cell r="C217">
            <v>22.45</v>
          </cell>
          <cell r="D217">
            <v>12</v>
          </cell>
        </row>
        <row r="220">
          <cell r="C220">
            <v>0</v>
          </cell>
          <cell r="D220">
            <v>10</v>
          </cell>
        </row>
        <row r="225">
          <cell r="C225">
            <v>6.89</v>
          </cell>
          <cell r="D225">
            <v>15</v>
          </cell>
        </row>
        <row r="230">
          <cell r="C230">
            <v>1.3</v>
          </cell>
          <cell r="D230">
            <v>100</v>
          </cell>
        </row>
        <row r="232">
          <cell r="C232">
            <v>0.89</v>
          </cell>
        </row>
        <row r="235">
          <cell r="C235">
            <v>2.09</v>
          </cell>
          <cell r="D235">
            <v>100</v>
          </cell>
        </row>
        <row r="237">
          <cell r="C237">
            <v>1.1100000000000001</v>
          </cell>
        </row>
        <row r="241">
          <cell r="C241">
            <v>35</v>
          </cell>
          <cell r="D241">
            <v>8</v>
          </cell>
        </row>
        <row r="244">
          <cell r="C244">
            <v>0</v>
          </cell>
          <cell r="D244">
            <v>3.5</v>
          </cell>
        </row>
        <row r="247">
          <cell r="C247">
            <v>0</v>
          </cell>
          <cell r="D247">
            <v>30</v>
          </cell>
        </row>
        <row r="250">
          <cell r="C250">
            <v>0</v>
          </cell>
          <cell r="D250">
            <v>25</v>
          </cell>
        </row>
        <row r="253">
          <cell r="C253">
            <v>1.1200000000000001</v>
          </cell>
          <cell r="D253">
            <v>110</v>
          </cell>
        </row>
        <row r="255">
          <cell r="C255">
            <v>0.28000000000000003</v>
          </cell>
        </row>
        <row r="256">
          <cell r="C256">
            <v>0.35099999999999998</v>
          </cell>
        </row>
        <row r="257">
          <cell r="C257">
            <v>0.34599999999999997</v>
          </cell>
        </row>
        <row r="258">
          <cell r="C258">
            <v>0.54600000000000004</v>
          </cell>
        </row>
        <row r="259">
          <cell r="C259">
            <v>1.5230000000000001</v>
          </cell>
        </row>
        <row r="262">
          <cell r="C262">
            <v>0</v>
          </cell>
          <cell r="D262">
            <v>100</v>
          </cell>
        </row>
        <row r="264">
          <cell r="C264">
            <v>0.38400000000000006</v>
          </cell>
        </row>
        <row r="269">
          <cell r="C269">
            <v>1</v>
          </cell>
          <cell r="D269">
            <v>100</v>
          </cell>
        </row>
        <row r="272">
          <cell r="C272">
            <v>5.0999999999999996</v>
          </cell>
          <cell r="D272">
            <v>10</v>
          </cell>
        </row>
        <row r="276">
          <cell r="C276">
            <v>7.27</v>
          </cell>
          <cell r="D276">
            <v>105</v>
          </cell>
        </row>
        <row r="278">
          <cell r="C278">
            <v>2.67</v>
          </cell>
        </row>
        <row r="282">
          <cell r="C282">
            <v>68.849999999999994</v>
          </cell>
          <cell r="D282">
            <v>9.5</v>
          </cell>
        </row>
        <row r="284">
          <cell r="C284">
            <v>27.263999999999999</v>
          </cell>
        </row>
        <row r="287">
          <cell r="C287">
            <v>43.2</v>
          </cell>
          <cell r="D287">
            <v>2</v>
          </cell>
        </row>
        <row r="289">
          <cell r="C289">
            <v>34.08</v>
          </cell>
        </row>
        <row r="292">
          <cell r="C292">
            <v>0</v>
          </cell>
          <cell r="D292">
            <v>14</v>
          </cell>
        </row>
        <row r="293">
          <cell r="C293">
            <v>24</v>
          </cell>
          <cell r="D293">
            <v>12</v>
          </cell>
        </row>
        <row r="308">
          <cell r="C308">
            <v>191.75</v>
          </cell>
          <cell r="D308">
            <v>6.5</v>
          </cell>
        </row>
        <row r="310">
          <cell r="C310">
            <v>100.2</v>
          </cell>
        </row>
        <row r="315">
          <cell r="C315">
            <v>0</v>
          </cell>
          <cell r="D315">
            <v>12</v>
          </cell>
        </row>
        <row r="317">
          <cell r="C317">
            <v>15.65</v>
          </cell>
        </row>
        <row r="318">
          <cell r="C318">
            <v>5.2</v>
          </cell>
        </row>
        <row r="319">
          <cell r="C319">
            <v>1.6</v>
          </cell>
        </row>
        <row r="320">
          <cell r="C320">
            <v>22.45</v>
          </cell>
        </row>
        <row r="323">
          <cell r="C323">
            <v>0</v>
          </cell>
          <cell r="D323">
            <v>12</v>
          </cell>
        </row>
        <row r="325">
          <cell r="C325">
            <v>3.12</v>
          </cell>
        </row>
        <row r="330">
          <cell r="C330">
            <v>0</v>
          </cell>
          <cell r="D330">
            <v>12</v>
          </cell>
        </row>
        <row r="332">
          <cell r="C332">
            <v>7.08</v>
          </cell>
        </row>
        <row r="336">
          <cell r="C336">
            <v>2.52</v>
          </cell>
          <cell r="D336">
            <v>40</v>
          </cell>
        </row>
        <row r="338">
          <cell r="C338">
            <v>1.18</v>
          </cell>
        </row>
        <row r="341">
          <cell r="C341">
            <v>0</v>
          </cell>
          <cell r="D341">
            <v>12</v>
          </cell>
        </row>
        <row r="343">
          <cell r="C343">
            <v>2.56</v>
          </cell>
        </row>
        <row r="347">
          <cell r="C347">
            <v>98.36</v>
          </cell>
          <cell r="D347">
            <v>4.5</v>
          </cell>
        </row>
        <row r="349">
          <cell r="C349">
            <v>85.75</v>
          </cell>
        </row>
        <row r="352">
          <cell r="C352">
            <v>75.290000000000006</v>
          </cell>
          <cell r="D352">
            <v>2.5</v>
          </cell>
        </row>
        <row r="354">
          <cell r="C354">
            <v>159</v>
          </cell>
        </row>
        <row r="358">
          <cell r="C358">
            <v>34.1</v>
          </cell>
          <cell r="D358">
            <v>35</v>
          </cell>
        </row>
        <row r="360">
          <cell r="C360">
            <v>5.31</v>
          </cell>
        </row>
        <row r="361">
          <cell r="C361">
            <v>9.5</v>
          </cell>
        </row>
        <row r="362">
          <cell r="C362">
            <v>14.81</v>
          </cell>
        </row>
        <row r="366">
          <cell r="C366">
            <v>29.01</v>
          </cell>
          <cell r="D366">
            <v>35</v>
          </cell>
        </row>
        <row r="368">
          <cell r="C368">
            <v>15.24</v>
          </cell>
        </row>
        <row r="374">
          <cell r="C374">
            <v>1.79</v>
          </cell>
          <cell r="D374">
            <v>120</v>
          </cell>
        </row>
        <row r="376">
          <cell r="C376">
            <v>1.98</v>
          </cell>
        </row>
        <row r="381">
          <cell r="C381">
            <v>21.1</v>
          </cell>
          <cell r="D381">
            <v>25</v>
          </cell>
        </row>
        <row r="384">
          <cell r="C384">
            <v>21</v>
          </cell>
          <cell r="D384">
            <v>2</v>
          </cell>
        </row>
        <row r="387">
          <cell r="C387">
            <v>3</v>
          </cell>
          <cell r="D387">
            <v>6</v>
          </cell>
        </row>
        <row r="390">
          <cell r="C390">
            <v>3</v>
          </cell>
          <cell r="D390">
            <v>110</v>
          </cell>
        </row>
        <row r="393">
          <cell r="C393">
            <v>7</v>
          </cell>
          <cell r="D393">
            <v>20</v>
          </cell>
        </row>
        <row r="396">
          <cell r="C396">
            <v>1</v>
          </cell>
          <cell r="D396">
            <v>350</v>
          </cell>
        </row>
        <row r="400">
          <cell r="C400">
            <v>70.459999999999994</v>
          </cell>
          <cell r="D400">
            <v>16</v>
          </cell>
        </row>
        <row r="402">
          <cell r="C402">
            <v>72.760000000000005</v>
          </cell>
        </row>
        <row r="405">
          <cell r="C405">
            <v>5.78</v>
          </cell>
          <cell r="D405">
            <v>35</v>
          </cell>
        </row>
        <row r="407">
          <cell r="C407">
            <v>3.42</v>
          </cell>
        </row>
        <row r="408">
          <cell r="C408">
            <v>0.72</v>
          </cell>
        </row>
        <row r="409">
          <cell r="C409">
            <v>1.5</v>
          </cell>
        </row>
        <row r="410">
          <cell r="C410">
            <v>5.64</v>
          </cell>
        </row>
        <row r="421">
          <cell r="C421">
            <v>8</v>
          </cell>
          <cell r="D421">
            <v>35</v>
          </cell>
        </row>
        <row r="424">
          <cell r="C424">
            <v>120</v>
          </cell>
          <cell r="D424">
            <v>16</v>
          </cell>
        </row>
        <row r="444">
          <cell r="C444">
            <v>5.62</v>
          </cell>
          <cell r="D444">
            <v>130</v>
          </cell>
        </row>
        <row r="446">
          <cell r="C446">
            <v>1.48</v>
          </cell>
        </row>
        <row r="447">
          <cell r="C447">
            <v>0.6043400000000001</v>
          </cell>
        </row>
        <row r="448">
          <cell r="C448">
            <v>0.54</v>
          </cell>
        </row>
        <row r="449">
          <cell r="C449">
            <v>0.35</v>
          </cell>
        </row>
        <row r="450">
          <cell r="C450">
            <v>0.14080000000000001</v>
          </cell>
        </row>
        <row r="451">
          <cell r="C451">
            <v>0.74399999999999999</v>
          </cell>
        </row>
        <row r="452">
          <cell r="C452">
            <v>3.85914</v>
          </cell>
        </row>
        <row r="457">
          <cell r="C457">
            <v>9.1</v>
          </cell>
          <cell r="D457">
            <v>125</v>
          </cell>
        </row>
        <row r="459">
          <cell r="C459">
            <v>7.1224999999999996</v>
          </cell>
        </row>
        <row r="460">
          <cell r="C460">
            <v>3.0217000000000001</v>
          </cell>
        </row>
        <row r="461">
          <cell r="C461">
            <v>10.1442</v>
          </cell>
        </row>
        <row r="465">
          <cell r="C465">
            <v>4.6900000000000004</v>
          </cell>
          <cell r="D465">
            <v>130</v>
          </cell>
        </row>
        <row r="467">
          <cell r="C467">
            <v>2.3759999999999999</v>
          </cell>
        </row>
        <row r="468">
          <cell r="C468">
            <v>1.2</v>
          </cell>
        </row>
        <row r="469">
          <cell r="C469">
            <v>3.5759999999999996</v>
          </cell>
        </row>
        <row r="473">
          <cell r="C473">
            <v>0</v>
          </cell>
          <cell r="D473">
            <v>130</v>
          </cell>
        </row>
        <row r="475">
          <cell r="C475">
            <v>0.64</v>
          </cell>
        </row>
        <row r="478">
          <cell r="C478">
            <v>3.79</v>
          </cell>
          <cell r="D478">
            <v>45</v>
          </cell>
        </row>
        <row r="480">
          <cell r="C480">
            <v>5.75</v>
          </cell>
        </row>
        <row r="483">
          <cell r="C483">
            <v>1.71</v>
          </cell>
          <cell r="D483">
            <v>140</v>
          </cell>
        </row>
        <row r="485">
          <cell r="C485">
            <v>2.2879999999999998</v>
          </cell>
        </row>
        <row r="486">
          <cell r="C486">
            <v>0.24</v>
          </cell>
        </row>
        <row r="487">
          <cell r="C487">
            <v>2.5279999999999996</v>
          </cell>
        </row>
        <row r="492">
          <cell r="C492">
            <v>7.84</v>
          </cell>
          <cell r="D492">
            <v>125</v>
          </cell>
        </row>
        <row r="494">
          <cell r="C494">
            <v>6.75</v>
          </cell>
        </row>
        <row r="495">
          <cell r="C495">
            <v>0.6462</v>
          </cell>
        </row>
        <row r="496">
          <cell r="C496">
            <v>0.49724999999999997</v>
          </cell>
        </row>
        <row r="497">
          <cell r="C497">
            <v>0.44800000000000006</v>
          </cell>
        </row>
        <row r="498">
          <cell r="C498">
            <v>8.34145</v>
          </cell>
        </row>
        <row r="502">
          <cell r="C502">
            <v>2.06</v>
          </cell>
          <cell r="D502">
            <v>140</v>
          </cell>
        </row>
        <row r="504">
          <cell r="C504">
            <v>1.5620000000000001</v>
          </cell>
        </row>
        <row r="507">
          <cell r="C507">
            <v>0</v>
          </cell>
          <cell r="D507">
            <v>190</v>
          </cell>
        </row>
        <row r="509">
          <cell r="C509">
            <v>1.7124999999999999</v>
          </cell>
        </row>
        <row r="513">
          <cell r="C513">
            <v>0</v>
          </cell>
          <cell r="D513">
            <v>160</v>
          </cell>
        </row>
        <row r="515">
          <cell r="C515">
            <v>0.55125000000000002</v>
          </cell>
        </row>
        <row r="519">
          <cell r="C519">
            <v>0.8</v>
          </cell>
          <cell r="D519">
            <v>140</v>
          </cell>
        </row>
        <row r="521">
          <cell r="C521">
            <v>0.39</v>
          </cell>
        </row>
        <row r="522">
          <cell r="C522">
            <v>0.375</v>
          </cell>
        </row>
        <row r="523">
          <cell r="C523">
            <v>5.5999999999999994E-2</v>
          </cell>
        </row>
        <row r="524">
          <cell r="C524">
            <v>0.82099999999999995</v>
          </cell>
        </row>
        <row r="527">
          <cell r="C527">
            <v>1.42</v>
          </cell>
          <cell r="D527">
            <v>140</v>
          </cell>
        </row>
        <row r="529">
          <cell r="C529">
            <v>1.597</v>
          </cell>
        </row>
        <row r="530">
          <cell r="C530">
            <v>0.14400000000000004</v>
          </cell>
        </row>
        <row r="531">
          <cell r="C531">
            <v>1.7410000000000001</v>
          </cell>
        </row>
        <row r="535">
          <cell r="C535">
            <v>0</v>
          </cell>
          <cell r="D535">
            <v>140</v>
          </cell>
        </row>
        <row r="537">
          <cell r="C537">
            <v>1.5569999999999999</v>
          </cell>
        </row>
        <row r="541">
          <cell r="C541">
            <v>2</v>
          </cell>
          <cell r="D541">
            <v>140</v>
          </cell>
        </row>
        <row r="543">
          <cell r="C543">
            <v>1.0560000000000003</v>
          </cell>
        </row>
        <row r="546">
          <cell r="C546">
            <v>2.36</v>
          </cell>
          <cell r="D546">
            <v>130</v>
          </cell>
        </row>
        <row r="548">
          <cell r="C548">
            <v>5.2850000000000001</v>
          </cell>
        </row>
        <row r="552">
          <cell r="C552">
            <v>1.84</v>
          </cell>
          <cell r="D552">
            <v>150</v>
          </cell>
        </row>
        <row r="554">
          <cell r="C554">
            <v>0.5625</v>
          </cell>
        </row>
        <row r="559">
          <cell r="C559">
            <v>16</v>
          </cell>
          <cell r="D559">
            <v>60</v>
          </cell>
        </row>
        <row r="562">
          <cell r="C562">
            <v>2.79</v>
          </cell>
          <cell r="D562">
            <v>300</v>
          </cell>
        </row>
        <row r="564">
          <cell r="C564">
            <v>0.16</v>
          </cell>
        </row>
        <row r="567">
          <cell r="C567">
            <v>0.5</v>
          </cell>
          <cell r="D567">
            <v>200</v>
          </cell>
        </row>
        <row r="570">
          <cell r="C570">
            <v>39.5</v>
          </cell>
        </row>
        <row r="573">
          <cell r="C573">
            <v>0</v>
          </cell>
          <cell r="D573">
            <v>145</v>
          </cell>
        </row>
        <row r="574">
          <cell r="C574">
            <v>5.45</v>
          </cell>
        </row>
        <row r="576">
          <cell r="C576">
            <v>47.5</v>
          </cell>
        </row>
        <row r="578">
          <cell r="C578">
            <v>11.612500000000001</v>
          </cell>
        </row>
        <row r="581">
          <cell r="C581">
            <v>6.7850000000000001</v>
          </cell>
        </row>
        <row r="584">
          <cell r="C584">
            <v>26.75</v>
          </cell>
          <cell r="D584">
            <v>15</v>
          </cell>
        </row>
        <row r="587">
          <cell r="C587">
            <v>7.69</v>
          </cell>
          <cell r="D587">
            <v>125</v>
          </cell>
        </row>
        <row r="596">
          <cell r="C596" t="str">
            <v>količina</v>
          </cell>
          <cell r="D596" t="str">
            <v>Eu/enoto</v>
          </cell>
        </row>
        <row r="600">
          <cell r="C600">
            <v>3891.07</v>
          </cell>
          <cell r="D600">
            <v>1.1000000000000001</v>
          </cell>
        </row>
        <row r="602">
          <cell r="C602">
            <v>1296.25</v>
          </cell>
        </row>
        <row r="603">
          <cell r="C603">
            <v>357</v>
          </cell>
        </row>
        <row r="604">
          <cell r="C604">
            <v>1312.5</v>
          </cell>
        </row>
        <row r="605">
          <cell r="C605">
            <v>481.25</v>
          </cell>
        </row>
        <row r="606">
          <cell r="C606">
            <v>106.25</v>
          </cell>
        </row>
        <row r="607">
          <cell r="C607">
            <v>180</v>
          </cell>
        </row>
        <row r="608">
          <cell r="C608">
            <v>3733.25</v>
          </cell>
        </row>
        <row r="609">
          <cell r="C609">
            <v>4125</v>
          </cell>
        </row>
        <row r="615">
          <cell r="C615">
            <v>73.680000000000007</v>
          </cell>
          <cell r="D615">
            <v>35</v>
          </cell>
        </row>
        <row r="617">
          <cell r="C617">
            <v>74</v>
          </cell>
        </row>
        <row r="629">
          <cell r="C629">
            <v>42.01</v>
          </cell>
          <cell r="D629">
            <v>16</v>
          </cell>
        </row>
        <row r="631">
          <cell r="C631">
            <v>22.2</v>
          </cell>
        </row>
        <row r="632">
          <cell r="C632">
            <v>7.74</v>
          </cell>
        </row>
        <row r="633">
          <cell r="C633">
            <v>12.96</v>
          </cell>
        </row>
        <row r="634">
          <cell r="C634">
            <v>6</v>
          </cell>
        </row>
        <row r="635">
          <cell r="C635">
            <v>48.9</v>
          </cell>
        </row>
        <row r="638">
          <cell r="C638">
            <v>1.8</v>
          </cell>
          <cell r="D638">
            <v>16</v>
          </cell>
        </row>
        <row r="640">
          <cell r="C640">
            <v>5.28</v>
          </cell>
        </row>
        <row r="644">
          <cell r="C644">
            <v>19.45</v>
          </cell>
          <cell r="D644">
            <v>22</v>
          </cell>
        </row>
        <row r="646">
          <cell r="C646">
            <v>20.28</v>
          </cell>
        </row>
        <row r="647">
          <cell r="C647">
            <v>3</v>
          </cell>
        </row>
        <row r="648">
          <cell r="C648">
            <v>23.28</v>
          </cell>
        </row>
        <row r="652">
          <cell r="C652">
            <v>36.36</v>
          </cell>
          <cell r="D652">
            <v>21</v>
          </cell>
        </row>
        <row r="654">
          <cell r="C654">
            <v>45</v>
          </cell>
        </row>
        <row r="655">
          <cell r="C655">
            <v>5.2919999999999998</v>
          </cell>
        </row>
        <row r="656">
          <cell r="C656">
            <v>5.9375</v>
          </cell>
        </row>
        <row r="657">
          <cell r="C657">
            <v>4.8</v>
          </cell>
        </row>
        <row r="658">
          <cell r="C658">
            <v>61.029499999999999</v>
          </cell>
        </row>
        <row r="661">
          <cell r="C661">
            <v>21.09</v>
          </cell>
          <cell r="D661">
            <v>22</v>
          </cell>
        </row>
        <row r="663">
          <cell r="C663">
            <v>15.62</v>
          </cell>
        </row>
        <row r="664">
          <cell r="C664">
            <v>7.35</v>
          </cell>
        </row>
        <row r="665">
          <cell r="C665">
            <v>22.97</v>
          </cell>
        </row>
        <row r="671">
          <cell r="C671">
            <v>14.51</v>
          </cell>
          <cell r="D671">
            <v>22</v>
          </cell>
        </row>
        <row r="674">
          <cell r="C674">
            <v>0</v>
          </cell>
          <cell r="D674">
            <v>28</v>
          </cell>
        </row>
        <row r="676">
          <cell r="C676">
            <v>16.7028</v>
          </cell>
        </row>
        <row r="677">
          <cell r="C677">
            <v>1.8</v>
          </cell>
        </row>
        <row r="678">
          <cell r="C678">
            <v>20.76</v>
          </cell>
        </row>
        <row r="679">
          <cell r="C679">
            <v>39.262799999999999</v>
          </cell>
        </row>
        <row r="682">
          <cell r="C682">
            <v>19.62</v>
          </cell>
          <cell r="D682">
            <v>30</v>
          </cell>
        </row>
        <row r="684">
          <cell r="C684">
            <v>2</v>
          </cell>
        </row>
        <row r="685">
          <cell r="C685">
            <v>2.72</v>
          </cell>
        </row>
        <row r="686">
          <cell r="C686">
            <v>4.72</v>
          </cell>
        </row>
        <row r="690">
          <cell r="C690">
            <v>23.64</v>
          </cell>
          <cell r="D690">
            <v>24</v>
          </cell>
        </row>
        <row r="692">
          <cell r="C692">
            <v>3.25</v>
          </cell>
        </row>
        <row r="693">
          <cell r="C693">
            <v>2.5</v>
          </cell>
        </row>
        <row r="694">
          <cell r="C694">
            <v>0.84</v>
          </cell>
        </row>
        <row r="695">
          <cell r="C695">
            <v>2.4</v>
          </cell>
        </row>
        <row r="696">
          <cell r="C696">
            <v>8.99</v>
          </cell>
        </row>
        <row r="699">
          <cell r="C699">
            <v>13</v>
          </cell>
          <cell r="D699">
            <v>8</v>
          </cell>
        </row>
        <row r="702">
          <cell r="C702">
            <v>0</v>
          </cell>
          <cell r="D702">
            <v>6</v>
          </cell>
        </row>
        <row r="705">
          <cell r="C705">
            <v>244.38</v>
          </cell>
          <cell r="D705">
            <v>5.5</v>
          </cell>
        </row>
        <row r="707">
          <cell r="C707">
            <v>168</v>
          </cell>
        </row>
        <row r="710">
          <cell r="C710">
            <v>78</v>
          </cell>
          <cell r="D710">
            <v>22</v>
          </cell>
        </row>
        <row r="726">
          <cell r="C726">
            <v>74</v>
          </cell>
          <cell r="D726">
            <v>17</v>
          </cell>
        </row>
        <row r="729">
          <cell r="C729">
            <v>0</v>
          </cell>
          <cell r="D729">
            <v>17</v>
          </cell>
        </row>
        <row r="731">
          <cell r="C731">
            <v>49.6</v>
          </cell>
        </row>
        <row r="739">
          <cell r="C739">
            <v>24.56</v>
          </cell>
          <cell r="D739">
            <v>30</v>
          </cell>
        </row>
        <row r="741">
          <cell r="C741">
            <v>12.6</v>
          </cell>
        </row>
        <row r="749">
          <cell r="C749">
            <v>36.24</v>
          </cell>
          <cell r="D749">
            <v>48</v>
          </cell>
        </row>
        <row r="751">
          <cell r="C751">
            <v>38.4</v>
          </cell>
        </row>
        <row r="754">
          <cell r="C754">
            <v>10.34</v>
          </cell>
          <cell r="D754">
            <v>26</v>
          </cell>
        </row>
        <row r="756">
          <cell r="C756">
            <v>21.04</v>
          </cell>
        </row>
        <row r="759">
          <cell r="C759">
            <v>0.97</v>
          </cell>
          <cell r="D759">
            <v>170</v>
          </cell>
        </row>
        <row r="761">
          <cell r="C761">
            <v>2.0160000000000005</v>
          </cell>
        </row>
        <row r="766">
          <cell r="C766">
            <v>4.4400000000000004</v>
          </cell>
          <cell r="D766">
            <v>140</v>
          </cell>
        </row>
        <row r="768">
          <cell r="C768">
            <v>7.7645</v>
          </cell>
        </row>
        <row r="769">
          <cell r="C769">
            <v>-1.5120000000000002</v>
          </cell>
        </row>
        <row r="770">
          <cell r="C770">
            <v>6.2525000000000004</v>
          </cell>
        </row>
        <row r="775">
          <cell r="C775">
            <v>1.22</v>
          </cell>
          <cell r="D775">
            <v>140</v>
          </cell>
        </row>
        <row r="777">
          <cell r="C777">
            <v>0.72900000000000009</v>
          </cell>
        </row>
        <row r="780">
          <cell r="C780">
            <v>0</v>
          </cell>
          <cell r="D780">
            <v>140</v>
          </cell>
        </row>
        <row r="782">
          <cell r="C782">
            <v>1.2390000000000003</v>
          </cell>
        </row>
        <row r="787">
          <cell r="C787">
            <v>0</v>
          </cell>
          <cell r="D787">
            <v>25</v>
          </cell>
        </row>
        <row r="789">
          <cell r="C789">
            <v>2.2949999999999999</v>
          </cell>
        </row>
        <row r="792">
          <cell r="C792">
            <v>19.079999999999998</v>
          </cell>
          <cell r="D792">
            <v>25</v>
          </cell>
        </row>
        <row r="794">
          <cell r="C794">
            <v>7.9924999999999997</v>
          </cell>
        </row>
        <row r="797">
          <cell r="C797">
            <v>1</v>
          </cell>
          <cell r="D797">
            <v>16</v>
          </cell>
        </row>
        <row r="800">
          <cell r="C800">
            <v>0</v>
          </cell>
          <cell r="D800">
            <v>4</v>
          </cell>
        </row>
        <row r="803">
          <cell r="C803">
            <v>50</v>
          </cell>
          <cell r="D803">
            <v>22</v>
          </cell>
        </row>
        <row r="806">
          <cell r="C806">
            <v>109.84</v>
          </cell>
          <cell r="D806">
            <v>15</v>
          </cell>
        </row>
        <row r="808">
          <cell r="C808">
            <v>92.5</v>
          </cell>
        </row>
        <row r="809">
          <cell r="C809">
            <v>40</v>
          </cell>
        </row>
        <row r="810">
          <cell r="C810">
            <v>21</v>
          </cell>
        </row>
        <row r="811">
          <cell r="C811">
            <v>132.5</v>
          </cell>
        </row>
        <row r="815">
          <cell r="C815">
            <v>0</v>
          </cell>
          <cell r="D815">
            <v>17</v>
          </cell>
        </row>
        <row r="817">
          <cell r="C817">
            <v>19.5</v>
          </cell>
        </row>
        <row r="821">
          <cell r="C821">
            <v>0</v>
          </cell>
          <cell r="D821">
            <v>14</v>
          </cell>
        </row>
        <row r="824">
          <cell r="C824">
            <v>0</v>
          </cell>
          <cell r="D824">
            <v>12</v>
          </cell>
        </row>
        <row r="826">
          <cell r="C826">
            <v>10.199999999999999</v>
          </cell>
        </row>
        <row r="829">
          <cell r="C829">
            <v>0</v>
          </cell>
          <cell r="D829">
            <v>12</v>
          </cell>
        </row>
        <row r="831">
          <cell r="C831">
            <v>14</v>
          </cell>
        </row>
        <row r="837">
          <cell r="C837">
            <v>0</v>
          </cell>
          <cell r="D837">
            <v>2.5</v>
          </cell>
        </row>
        <row r="839">
          <cell r="C839">
            <v>64.5</v>
          </cell>
        </row>
        <row r="840">
          <cell r="C840">
            <v>3.5</v>
          </cell>
        </row>
        <row r="841">
          <cell r="C841">
            <v>53.5</v>
          </cell>
        </row>
        <row r="842">
          <cell r="C842">
            <v>121.5</v>
          </cell>
        </row>
        <row r="845">
          <cell r="C845">
            <v>0</v>
          </cell>
          <cell r="D845">
            <v>2.5</v>
          </cell>
        </row>
        <row r="847">
          <cell r="C847">
            <v>1.5</v>
          </cell>
        </row>
        <row r="848">
          <cell r="C848">
            <v>35.35</v>
          </cell>
        </row>
        <row r="849">
          <cell r="C849">
            <v>6.5</v>
          </cell>
        </row>
        <row r="850">
          <cell r="C850">
            <v>43.35</v>
          </cell>
        </row>
        <row r="853">
          <cell r="C853">
            <v>0</v>
          </cell>
          <cell r="D853">
            <v>2.5</v>
          </cell>
        </row>
        <row r="855">
          <cell r="C855">
            <v>5.8</v>
          </cell>
        </row>
        <row r="856">
          <cell r="C856">
            <v>8.64</v>
          </cell>
        </row>
        <row r="857">
          <cell r="C857">
            <v>10.56</v>
          </cell>
        </row>
        <row r="858">
          <cell r="C858">
            <v>5.98</v>
          </cell>
        </row>
        <row r="859">
          <cell r="C859">
            <v>46.59</v>
          </cell>
        </row>
        <row r="860">
          <cell r="C860">
            <v>12</v>
          </cell>
        </row>
        <row r="861">
          <cell r="C861">
            <v>14.92</v>
          </cell>
        </row>
        <row r="862">
          <cell r="C862">
            <v>7</v>
          </cell>
        </row>
        <row r="863">
          <cell r="C863">
            <v>111.49</v>
          </cell>
        </row>
        <row r="866">
          <cell r="C866">
            <v>0</v>
          </cell>
          <cell r="D866">
            <v>2.5</v>
          </cell>
        </row>
        <row r="868">
          <cell r="C868">
            <v>29.44</v>
          </cell>
        </row>
        <row r="871">
          <cell r="C871">
            <v>0</v>
          </cell>
          <cell r="D871">
            <v>2.5</v>
          </cell>
        </row>
        <row r="873">
          <cell r="C873">
            <v>56.3</v>
          </cell>
        </row>
        <row r="874">
          <cell r="C874">
            <v>12</v>
          </cell>
        </row>
        <row r="875">
          <cell r="C875">
            <v>68.3</v>
          </cell>
        </row>
        <row r="878">
          <cell r="C878">
            <v>0</v>
          </cell>
          <cell r="D878">
            <v>5</v>
          </cell>
        </row>
        <row r="881">
          <cell r="C881">
            <v>0</v>
          </cell>
          <cell r="D881">
            <v>14</v>
          </cell>
        </row>
        <row r="882">
          <cell r="C882">
            <v>20</v>
          </cell>
          <cell r="D882">
            <v>12</v>
          </cell>
        </row>
        <row r="885">
          <cell r="C885">
            <v>0</v>
          </cell>
          <cell r="D885">
            <v>14500</v>
          </cell>
        </row>
        <row r="887">
          <cell r="C887" t="str">
            <v>zajeto v enotnih cenah</v>
          </cell>
        </row>
        <row r="908">
          <cell r="C908">
            <v>119.7</v>
          </cell>
          <cell r="D908">
            <v>40</v>
          </cell>
        </row>
        <row r="910">
          <cell r="C910">
            <v>25.65</v>
          </cell>
        </row>
        <row r="911">
          <cell r="C911">
            <v>80.3</v>
          </cell>
        </row>
        <row r="912">
          <cell r="C912">
            <v>105.95</v>
          </cell>
        </row>
        <row r="915">
          <cell r="C915">
            <v>41.37</v>
          </cell>
          <cell r="D915">
            <v>40</v>
          </cell>
        </row>
        <row r="917">
          <cell r="C917">
            <v>19.2</v>
          </cell>
        </row>
        <row r="918">
          <cell r="C918">
            <v>17.322500000000002</v>
          </cell>
        </row>
        <row r="919">
          <cell r="C919">
            <v>36.522500000000001</v>
          </cell>
        </row>
        <row r="923">
          <cell r="D923" t="str">
            <v>v ceni ni materiala - venca</v>
          </cell>
        </row>
        <row r="924">
          <cell r="C924">
            <v>28.7</v>
          </cell>
          <cell r="D924">
            <v>36</v>
          </cell>
        </row>
        <row r="927">
          <cell r="D927" t="str">
            <v>v ceni ni materiala - venca</v>
          </cell>
        </row>
        <row r="928">
          <cell r="C928">
            <v>40.89</v>
          </cell>
          <cell r="D928">
            <v>36</v>
          </cell>
        </row>
        <row r="930">
          <cell r="D930" t="str">
            <v>v ceni ni materiala - venca</v>
          </cell>
        </row>
        <row r="931">
          <cell r="C931">
            <v>3</v>
          </cell>
          <cell r="D931">
            <v>120</v>
          </cell>
        </row>
        <row r="934">
          <cell r="C934">
            <v>8.82</v>
          </cell>
          <cell r="D934">
            <v>9</v>
          </cell>
        </row>
        <row r="936">
          <cell r="C936">
            <v>6.7360000000000007</v>
          </cell>
          <cell r="D936">
            <v>44.906666666666673</v>
          </cell>
        </row>
        <row r="937">
          <cell r="C937">
            <v>2.9039999999999999</v>
          </cell>
          <cell r="D937">
            <v>24.2</v>
          </cell>
        </row>
        <row r="938">
          <cell r="C938">
            <v>9.64</v>
          </cell>
          <cell r="D938">
            <v>69.106666666666669</v>
          </cell>
        </row>
        <row r="941">
          <cell r="C941">
            <v>0</v>
          </cell>
          <cell r="D941">
            <v>10</v>
          </cell>
        </row>
        <row r="943">
          <cell r="C943">
            <v>1.25</v>
          </cell>
          <cell r="D943">
            <v>6.25</v>
          </cell>
        </row>
        <row r="944">
          <cell r="C944">
            <v>0.68399999999999994</v>
          </cell>
          <cell r="D944">
            <v>5.6999999999999993</v>
          </cell>
        </row>
        <row r="945">
          <cell r="C945">
            <v>1.9339999999999999</v>
          </cell>
          <cell r="D945">
            <v>11.95</v>
          </cell>
        </row>
        <row r="948">
          <cell r="C948">
            <v>6</v>
          </cell>
          <cell r="D948">
            <v>80</v>
          </cell>
        </row>
        <row r="950">
          <cell r="D950" t="str">
            <v>samo montaža konzol</v>
          </cell>
        </row>
        <row r="951">
          <cell r="C951">
            <v>2</v>
          </cell>
          <cell r="D951">
            <v>70</v>
          </cell>
        </row>
        <row r="956">
          <cell r="C956">
            <v>95.26</v>
          </cell>
          <cell r="D956">
            <v>14</v>
          </cell>
        </row>
        <row r="959">
          <cell r="C959">
            <v>47.48</v>
          </cell>
          <cell r="D959">
            <v>26</v>
          </cell>
        </row>
        <row r="961">
          <cell r="C961">
            <v>29.55</v>
          </cell>
        </row>
        <row r="966">
          <cell r="C966">
            <v>43.37</v>
          </cell>
          <cell r="D966">
            <v>5</v>
          </cell>
        </row>
        <row r="973">
          <cell r="C973">
            <v>0</v>
          </cell>
          <cell r="D973">
            <v>35</v>
          </cell>
        </row>
        <row r="976">
          <cell r="C976">
            <v>0</v>
          </cell>
        </row>
        <row r="1003">
          <cell r="C1003">
            <v>138.4</v>
          </cell>
          <cell r="D1003">
            <v>4</v>
          </cell>
        </row>
        <row r="1005">
          <cell r="C1005">
            <v>135</v>
          </cell>
        </row>
        <row r="1008">
          <cell r="C1008">
            <v>144</v>
          </cell>
          <cell r="D1008">
            <v>3</v>
          </cell>
        </row>
        <row r="1012">
          <cell r="C1012">
            <v>22.69</v>
          </cell>
          <cell r="D1012">
            <v>14</v>
          </cell>
        </row>
        <row r="1014">
          <cell r="C1014">
            <v>9</v>
          </cell>
        </row>
        <row r="1015">
          <cell r="C1015">
            <v>3.5</v>
          </cell>
        </row>
        <row r="1016">
          <cell r="C1016">
            <v>9.6</v>
          </cell>
        </row>
        <row r="1017">
          <cell r="C1017">
            <v>5</v>
          </cell>
        </row>
        <row r="1018">
          <cell r="C1018">
            <v>1.5</v>
          </cell>
        </row>
        <row r="1019">
          <cell r="C1019">
            <v>28.6</v>
          </cell>
        </row>
        <row r="1026">
          <cell r="C1026">
            <v>0.15</v>
          </cell>
          <cell r="D1026">
            <v>500</v>
          </cell>
        </row>
        <row r="1028">
          <cell r="C1028">
            <v>0.47249999999999998</v>
          </cell>
        </row>
        <row r="1031">
          <cell r="C1031">
            <v>0</v>
          </cell>
          <cell r="D1031">
            <v>10</v>
          </cell>
        </row>
        <row r="1037">
          <cell r="C1037">
            <v>0</v>
          </cell>
          <cell r="D1037">
            <v>500</v>
          </cell>
        </row>
        <row r="1045">
          <cell r="C1045">
            <v>94.8</v>
          </cell>
          <cell r="D1045">
            <v>31</v>
          </cell>
        </row>
        <row r="1048">
          <cell r="C1048">
            <v>22.77</v>
          </cell>
          <cell r="D1048">
            <v>2</v>
          </cell>
        </row>
        <row r="1051">
          <cell r="C1051">
            <v>18.149999999999999</v>
          </cell>
          <cell r="D1051">
            <v>7</v>
          </cell>
        </row>
        <row r="1059">
          <cell r="C1059">
            <v>30.19</v>
          </cell>
          <cell r="D1059">
            <v>32</v>
          </cell>
        </row>
        <row r="1061">
          <cell r="C1061">
            <v>27.5</v>
          </cell>
        </row>
        <row r="1064">
          <cell r="C1064">
            <v>0</v>
          </cell>
          <cell r="D1064">
            <v>42</v>
          </cell>
        </row>
        <row r="1066">
          <cell r="C1066">
            <v>40.424999999999997</v>
          </cell>
        </row>
        <row r="1069">
          <cell r="C1069">
            <v>45.43</v>
          </cell>
          <cell r="D1069">
            <v>4.5</v>
          </cell>
        </row>
        <row r="1072">
          <cell r="C1072">
            <v>40.17</v>
          </cell>
          <cell r="D1072">
            <v>15</v>
          </cell>
        </row>
        <row r="1075">
          <cell r="C1075">
            <v>33.4</v>
          </cell>
          <cell r="D1075">
            <v>7</v>
          </cell>
        </row>
        <row r="1078">
          <cell r="C1078">
            <v>0</v>
          </cell>
          <cell r="D1078">
            <v>10</v>
          </cell>
        </row>
        <row r="1089">
          <cell r="C1089" t="str">
            <v>količina</v>
          </cell>
          <cell r="D1089" t="str">
            <v>Eu/enoto</v>
          </cell>
        </row>
        <row r="1091">
          <cell r="C1091">
            <v>182.17</v>
          </cell>
          <cell r="D1091">
            <v>32</v>
          </cell>
        </row>
        <row r="1094">
          <cell r="D1094">
            <v>2.5</v>
          </cell>
        </row>
        <row r="1097">
          <cell r="C1097">
            <v>18.149999999999999</v>
          </cell>
          <cell r="D1097">
            <v>40</v>
          </cell>
        </row>
        <row r="1100">
          <cell r="C1100">
            <v>0</v>
          </cell>
        </row>
        <row r="1103">
          <cell r="C1103">
            <v>20.399999999999999</v>
          </cell>
          <cell r="D1103">
            <v>6</v>
          </cell>
        </row>
        <row r="1107">
          <cell r="C1107">
            <v>32</v>
          </cell>
          <cell r="D1107">
            <v>60</v>
          </cell>
        </row>
        <row r="1110">
          <cell r="C1110">
            <v>1</v>
          </cell>
          <cell r="D1110">
            <v>225</v>
          </cell>
        </row>
        <row r="1113">
          <cell r="D1113">
            <v>10</v>
          </cell>
        </row>
        <row r="1135">
          <cell r="C1135" t="str">
            <v>m. ni zajeto v ceni - dogovor - vrtnar</v>
          </cell>
        </row>
        <row r="1136">
          <cell r="C1136" t="str">
            <v>n. ni zajeto v ceni - dogovor - vrtnar</v>
          </cell>
        </row>
        <row r="1139">
          <cell r="C1139">
            <v>19.510000000000002</v>
          </cell>
          <cell r="D1139">
            <v>110</v>
          </cell>
        </row>
        <row r="1141">
          <cell r="C1141">
            <v>17.600000000000001</v>
          </cell>
        </row>
        <row r="1156">
          <cell r="C1156">
            <v>0</v>
          </cell>
          <cell r="D1156">
            <v>90</v>
          </cell>
        </row>
        <row r="1163">
          <cell r="C1163">
            <v>7.2</v>
          </cell>
          <cell r="D1163">
            <v>44</v>
          </cell>
        </row>
        <row r="1165">
          <cell r="C1165">
            <v>6.75</v>
          </cell>
        </row>
        <row r="1168">
          <cell r="C1168">
            <v>0</v>
          </cell>
          <cell r="D1168">
            <v>150</v>
          </cell>
        </row>
        <row r="1181">
          <cell r="C1181">
            <v>0</v>
          </cell>
          <cell r="D1181">
            <v>49</v>
          </cell>
        </row>
        <row r="1182">
          <cell r="C1182">
            <v>29</v>
          </cell>
        </row>
        <row r="1185">
          <cell r="C1185">
            <v>0</v>
          </cell>
          <cell r="D1185">
            <v>27</v>
          </cell>
        </row>
        <row r="1188">
          <cell r="C1188">
            <v>0</v>
          </cell>
          <cell r="D1188">
            <v>42</v>
          </cell>
        </row>
        <row r="1191">
          <cell r="C1191">
            <v>0</v>
          </cell>
          <cell r="D1191">
            <v>35</v>
          </cell>
        </row>
        <row r="1194">
          <cell r="C1194">
            <v>33.4</v>
          </cell>
          <cell r="D1194">
            <v>46</v>
          </cell>
        </row>
        <row r="1197">
          <cell r="C1197">
            <v>0</v>
          </cell>
          <cell r="D1197">
            <v>215</v>
          </cell>
        </row>
        <row r="1201">
          <cell r="C1201">
            <v>1</v>
          </cell>
          <cell r="D1201">
            <v>290</v>
          </cell>
        </row>
        <row r="1204">
          <cell r="C1204">
            <v>0</v>
          </cell>
          <cell r="D1204">
            <v>33</v>
          </cell>
        </row>
        <row r="1207">
          <cell r="C1207">
            <v>0</v>
          </cell>
          <cell r="D1207">
            <v>165</v>
          </cell>
        </row>
        <row r="1210">
          <cell r="C1210">
            <v>0</v>
          </cell>
          <cell r="D1210">
            <v>42</v>
          </cell>
        </row>
        <row r="1213">
          <cell r="C1213">
            <v>15.78</v>
          </cell>
          <cell r="D1213">
            <v>33</v>
          </cell>
        </row>
        <row r="1216">
          <cell r="C1216">
            <v>9.8800000000000008</v>
          </cell>
          <cell r="D1216">
            <v>60</v>
          </cell>
        </row>
        <row r="1225">
          <cell r="C1225" t="str">
            <v>ključavničarska obdelava</v>
          </cell>
        </row>
        <row r="1226">
          <cell r="C1226">
            <v>0</v>
          </cell>
          <cell r="D1226">
            <v>9</v>
          </cell>
        </row>
        <row r="1228">
          <cell r="C1228">
            <v>337.76600000000008</v>
          </cell>
        </row>
        <row r="1243">
          <cell r="C1243">
            <v>0</v>
          </cell>
          <cell r="D1243">
            <v>38</v>
          </cell>
        </row>
        <row r="1248">
          <cell r="D1248" t="str">
            <v xml:space="preserve">         </v>
          </cell>
        </row>
        <row r="1257">
          <cell r="C1257">
            <v>0</v>
          </cell>
          <cell r="D1257">
            <v>29</v>
          </cell>
        </row>
        <row r="1264">
          <cell r="C1264">
            <v>30.82</v>
          </cell>
          <cell r="D1264">
            <v>38</v>
          </cell>
        </row>
        <row r="1271">
          <cell r="C1271">
            <v>0</v>
          </cell>
          <cell r="D1271">
            <v>39</v>
          </cell>
        </row>
        <row r="1273">
          <cell r="C1273">
            <v>18</v>
          </cell>
        </row>
        <row r="1282">
          <cell r="C1282">
            <v>0</v>
          </cell>
          <cell r="D1282">
            <v>58</v>
          </cell>
        </row>
        <row r="1284">
          <cell r="C1284">
            <v>17</v>
          </cell>
        </row>
        <row r="1292">
          <cell r="C1292">
            <v>0</v>
          </cell>
          <cell r="D1292">
            <v>56</v>
          </cell>
        </row>
        <row r="1302">
          <cell r="C1302">
            <v>0</v>
          </cell>
          <cell r="D1302">
            <v>96</v>
          </cell>
        </row>
        <row r="1305">
          <cell r="C1305">
            <v>0</v>
          </cell>
          <cell r="D1305">
            <v>30</v>
          </cell>
        </row>
        <row r="1321">
          <cell r="C1321">
            <v>20</v>
          </cell>
        </row>
        <row r="1323">
          <cell r="C1323">
            <v>20.28</v>
          </cell>
        </row>
        <row r="1327">
          <cell r="C1327">
            <v>7</v>
          </cell>
        </row>
        <row r="1330">
          <cell r="C1330">
            <v>4</v>
          </cell>
        </row>
        <row r="1333">
          <cell r="C1333">
            <v>1</v>
          </cell>
        </row>
        <row r="1340">
          <cell r="C1340">
            <v>8.1199999999999992</v>
          </cell>
          <cell r="D1340">
            <v>44</v>
          </cell>
        </row>
        <row r="1341">
          <cell r="C1341">
            <v>1</v>
          </cell>
          <cell r="D1341">
            <v>672.03</v>
          </cell>
        </row>
        <row r="1343">
          <cell r="C1343">
            <v>16.38</v>
          </cell>
          <cell r="D1343">
            <v>25</v>
          </cell>
        </row>
        <row r="1344">
          <cell r="C1344">
            <v>1</v>
          </cell>
          <cell r="D1344">
            <v>601.30999999999995</v>
          </cell>
        </row>
        <row r="1345">
          <cell r="D1345" t="str">
            <v>cena brez ploščic</v>
          </cell>
        </row>
        <row r="1346">
          <cell r="C1346">
            <v>0</v>
          </cell>
          <cell r="D1346">
            <v>25</v>
          </cell>
        </row>
        <row r="1353">
          <cell r="C1353">
            <v>0</v>
          </cell>
          <cell r="D1353">
            <v>25</v>
          </cell>
        </row>
        <row r="1355">
          <cell r="C1355">
            <v>25.5</v>
          </cell>
        </row>
        <row r="1358">
          <cell r="C1358">
            <v>0</v>
          </cell>
          <cell r="D1358">
            <v>22</v>
          </cell>
        </row>
        <row r="1360">
          <cell r="D1360" t="str">
            <v>cena brez ploščic</v>
          </cell>
        </row>
        <row r="1361">
          <cell r="C1361">
            <v>0</v>
          </cell>
          <cell r="D1361">
            <v>5</v>
          </cell>
        </row>
        <row r="1375">
          <cell r="C1375">
            <v>0</v>
          </cell>
          <cell r="D1375">
            <v>82</v>
          </cell>
        </row>
        <row r="1377">
          <cell r="C1377">
            <v>63.8</v>
          </cell>
        </row>
        <row r="1379">
          <cell r="D1379" t="str">
            <v>cena brez parketa</v>
          </cell>
        </row>
        <row r="1380">
          <cell r="C1380">
            <v>0</v>
          </cell>
          <cell r="D1380">
            <v>55</v>
          </cell>
        </row>
        <row r="1384">
          <cell r="C1384">
            <v>0</v>
          </cell>
          <cell r="D1384">
            <v>82</v>
          </cell>
        </row>
        <row r="1385">
          <cell r="C1385">
            <v>53.15</v>
          </cell>
        </row>
        <row r="1398">
          <cell r="C1398">
            <v>10.96</v>
          </cell>
          <cell r="D1398">
            <v>120</v>
          </cell>
        </row>
        <row r="1403">
          <cell r="D1403">
            <v>70</v>
          </cell>
        </row>
        <row r="1405">
          <cell r="C1405">
            <v>21.15</v>
          </cell>
        </row>
        <row r="1408">
          <cell r="C1408">
            <v>0</v>
          </cell>
          <cell r="D1408">
            <v>160</v>
          </cell>
        </row>
        <row r="1410">
          <cell r="C1410">
            <v>21.15</v>
          </cell>
        </row>
        <row r="1421">
          <cell r="C1421">
            <v>0</v>
          </cell>
          <cell r="D1421">
            <v>14</v>
          </cell>
        </row>
        <row r="1423">
          <cell r="C1423">
            <v>107.64</v>
          </cell>
        </row>
        <row r="1424">
          <cell r="C1424">
            <v>91.82</v>
          </cell>
        </row>
        <row r="1425">
          <cell r="C1425">
            <v>199.46</v>
          </cell>
        </row>
        <row r="1428">
          <cell r="C1428">
            <v>0</v>
          </cell>
          <cell r="D1428">
            <v>10</v>
          </cell>
        </row>
        <row r="1430">
          <cell r="C1430">
            <v>56.5</v>
          </cell>
        </row>
        <row r="1433">
          <cell r="C1433">
            <v>0</v>
          </cell>
          <cell r="D1433">
            <v>9</v>
          </cell>
        </row>
        <row r="1436">
          <cell r="C1436">
            <v>93.13</v>
          </cell>
          <cell r="D1436">
            <v>9</v>
          </cell>
        </row>
        <row r="1438">
          <cell r="C1438">
            <v>32.077500000000001</v>
          </cell>
        </row>
        <row r="1439">
          <cell r="C1439">
            <v>19.5</v>
          </cell>
        </row>
        <row r="1440">
          <cell r="C1440">
            <v>51.577500000000001</v>
          </cell>
        </row>
        <row r="1444">
          <cell r="C1444">
            <v>0</v>
          </cell>
          <cell r="D1444">
            <v>9</v>
          </cell>
        </row>
        <row r="1454">
          <cell r="C1454">
            <v>0</v>
          </cell>
          <cell r="D1454">
            <v>25</v>
          </cell>
        </row>
        <row r="1458">
          <cell r="C1458">
            <v>0</v>
          </cell>
          <cell r="D1458">
            <v>10</v>
          </cell>
        </row>
        <row r="1472">
          <cell r="C1472">
            <v>17.920000000000002</v>
          </cell>
          <cell r="D1472">
            <v>150</v>
          </cell>
        </row>
        <row r="1474">
          <cell r="C1474">
            <v>17</v>
          </cell>
        </row>
        <row r="1477">
          <cell r="C1477">
            <v>0</v>
          </cell>
          <cell r="D1477">
            <v>15</v>
          </cell>
        </row>
        <row r="1490">
          <cell r="C1490">
            <v>32</v>
          </cell>
        </row>
        <row r="1491">
          <cell r="C1491">
            <v>32.5</v>
          </cell>
        </row>
        <row r="1494">
          <cell r="C1494">
            <v>39.75</v>
          </cell>
          <cell r="D1494">
            <v>12</v>
          </cell>
        </row>
        <row r="1495">
          <cell r="C1495">
            <v>21.12</v>
          </cell>
        </row>
        <row r="1498">
          <cell r="C1498">
            <v>34.78</v>
          </cell>
          <cell r="D1498">
            <v>7</v>
          </cell>
        </row>
        <row r="1499">
          <cell r="C1499">
            <v>12.8</v>
          </cell>
        </row>
        <row r="1504">
          <cell r="C1504">
            <v>14.3</v>
          </cell>
          <cell r="D1504">
            <v>12</v>
          </cell>
        </row>
        <row r="1507">
          <cell r="C1507">
            <v>15.3</v>
          </cell>
          <cell r="D1507">
            <v>14</v>
          </cell>
        </row>
        <row r="1510">
          <cell r="C1510">
            <v>40.700000000000003</v>
          </cell>
          <cell r="D1510">
            <v>16</v>
          </cell>
        </row>
        <row r="1513">
          <cell r="C1513">
            <v>33.5</v>
          </cell>
          <cell r="D1513">
            <v>24</v>
          </cell>
        </row>
        <row r="1516">
          <cell r="C1516">
            <v>0</v>
          </cell>
          <cell r="D1516">
            <v>90</v>
          </cell>
        </row>
        <row r="1519">
          <cell r="C1519">
            <v>0</v>
          </cell>
          <cell r="D1519">
            <v>240</v>
          </cell>
        </row>
        <row r="1522">
          <cell r="C1522">
            <v>1</v>
          </cell>
          <cell r="D1522">
            <v>25</v>
          </cell>
        </row>
        <row r="1525">
          <cell r="C1525">
            <v>0</v>
          </cell>
        </row>
        <row r="1528">
          <cell r="C1528">
            <v>7.24</v>
          </cell>
          <cell r="D1528">
            <v>40</v>
          </cell>
        </row>
        <row r="1530">
          <cell r="C1530">
            <v>4.08</v>
          </cell>
        </row>
        <row r="1533">
          <cell r="C1533">
            <v>34.94</v>
          </cell>
          <cell r="D1533">
            <v>16</v>
          </cell>
        </row>
        <row r="1536">
          <cell r="C1536">
            <v>0</v>
          </cell>
          <cell r="D1536">
            <v>8</v>
          </cell>
        </row>
        <row r="1539">
          <cell r="C1539">
            <v>4.8099999999999996</v>
          </cell>
          <cell r="D1539">
            <v>15</v>
          </cell>
        </row>
        <row r="1550">
          <cell r="C1550">
            <v>3</v>
          </cell>
        </row>
        <row r="1553">
          <cell r="C1553">
            <v>1</v>
          </cell>
        </row>
        <row r="1556">
          <cell r="C1556">
            <v>14</v>
          </cell>
          <cell r="D1556">
            <v>50</v>
          </cell>
        </row>
        <row r="1559">
          <cell r="C1559">
            <v>0</v>
          </cell>
          <cell r="D1559">
            <v>150</v>
          </cell>
        </row>
        <row r="1562">
          <cell r="C1562">
            <v>0</v>
          </cell>
          <cell r="D1562">
            <v>2</v>
          </cell>
        </row>
        <row r="1565">
          <cell r="C1565">
            <v>0</v>
          </cell>
          <cell r="D1565">
            <v>20</v>
          </cell>
        </row>
        <row r="1568">
          <cell r="C1568">
            <v>1</v>
          </cell>
          <cell r="D1568" t="str">
            <v>geodet po računu</v>
          </cell>
        </row>
        <row r="1571">
          <cell r="C1571">
            <v>1</v>
          </cell>
          <cell r="D1571" t="str">
            <v>elektro po računu</v>
          </cell>
        </row>
        <row r="1574">
          <cell r="C1574">
            <v>0.3</v>
          </cell>
          <cell r="D1574" t="str">
            <v>geodet po računu</v>
          </cell>
        </row>
        <row r="1577">
          <cell r="C1577">
            <v>0</v>
          </cell>
          <cell r="D1577">
            <v>0</v>
          </cell>
        </row>
        <row r="1587">
          <cell r="C1587">
            <v>1</v>
          </cell>
          <cell r="D1587" t="str">
            <v>upravljelec ceste po računu</v>
          </cell>
        </row>
        <row r="1590">
          <cell r="C1590">
            <v>1</v>
          </cell>
          <cell r="D1590">
            <v>150</v>
          </cell>
        </row>
        <row r="1593">
          <cell r="C1593">
            <v>1</v>
          </cell>
          <cell r="D1593">
            <v>50</v>
          </cell>
        </row>
        <row r="1596">
          <cell r="C1596">
            <v>30</v>
          </cell>
          <cell r="D1596">
            <v>14</v>
          </cell>
        </row>
        <row r="1599">
          <cell r="C1599">
            <v>51</v>
          </cell>
          <cell r="D1599">
            <v>8</v>
          </cell>
        </row>
        <row r="1602">
          <cell r="C1602">
            <v>51</v>
          </cell>
          <cell r="D1602">
            <v>2</v>
          </cell>
        </row>
        <row r="1605">
          <cell r="C1605">
            <v>30</v>
          </cell>
          <cell r="D1605">
            <v>12</v>
          </cell>
        </row>
        <row r="1608">
          <cell r="C1608">
            <v>1</v>
          </cell>
          <cell r="D1608">
            <v>50</v>
          </cell>
        </row>
        <row r="1611">
          <cell r="C1611">
            <v>0</v>
          </cell>
          <cell r="D1611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78F2-6986-44EF-9445-5F6ADC60F226}">
  <sheetPr>
    <pageSetUpPr fitToPage="1"/>
  </sheetPr>
  <dimension ref="A1:D65"/>
  <sheetViews>
    <sheetView tabSelected="1" view="pageBreakPreview" zoomScaleNormal="100" zoomScaleSheetLayoutView="100" workbookViewId="0"/>
  </sheetViews>
  <sheetFormatPr defaultRowHeight="12.75" x14ac:dyDescent="0.2"/>
  <cols>
    <col min="1" max="1" width="4.5" style="156" customWidth="1"/>
    <col min="2" max="2" width="30.8984375" style="156" customWidth="1"/>
    <col min="3" max="3" width="32.5" style="156" customWidth="1"/>
    <col min="4" max="4" width="15.69921875" style="124" customWidth="1"/>
    <col min="5" max="7" width="8.796875" style="124"/>
    <col min="8" max="8" width="8.796875" style="124" customWidth="1"/>
    <col min="9" max="16384" width="8.796875" style="124"/>
  </cols>
  <sheetData>
    <row r="1" spans="1:3" s="188" customFormat="1" ht="15" x14ac:dyDescent="0.2">
      <c r="A1" s="189" t="s">
        <v>19</v>
      </c>
      <c r="B1" s="189"/>
      <c r="C1" s="189"/>
    </row>
    <row r="4" spans="1:3" s="168" customFormat="1" ht="14.25" x14ac:dyDescent="0.2">
      <c r="A4" s="182" t="s">
        <v>9</v>
      </c>
      <c r="B4" s="181"/>
      <c r="C4" s="180"/>
    </row>
    <row r="5" spans="1:3" x14ac:dyDescent="0.2">
      <c r="B5" s="187"/>
      <c r="C5" s="186"/>
    </row>
    <row r="6" spans="1:3" ht="24.95" customHeight="1" x14ac:dyDescent="0.2">
      <c r="B6" s="185" t="s">
        <v>10</v>
      </c>
      <c r="C6" s="179"/>
    </row>
    <row r="7" spans="1:3" ht="24.95" customHeight="1" x14ac:dyDescent="0.2">
      <c r="B7" s="185" t="s">
        <v>11</v>
      </c>
      <c r="C7" s="179"/>
    </row>
    <row r="8" spans="1:3" x14ac:dyDescent="0.2">
      <c r="B8" s="187"/>
      <c r="C8" s="186"/>
    </row>
    <row r="9" spans="1:3" s="168" customFormat="1" ht="14.25" x14ac:dyDescent="0.2">
      <c r="A9" s="182" t="s">
        <v>12</v>
      </c>
      <c r="B9" s="181"/>
      <c r="C9" s="180"/>
    </row>
    <row r="10" spans="1:3" x14ac:dyDescent="0.2">
      <c r="B10" s="187"/>
      <c r="C10" s="186"/>
    </row>
    <row r="11" spans="1:3" ht="18" customHeight="1" x14ac:dyDescent="0.2">
      <c r="B11" s="185" t="s">
        <v>13</v>
      </c>
      <c r="C11" s="179"/>
    </row>
    <row r="12" spans="1:3" ht="18" customHeight="1" x14ac:dyDescent="0.2">
      <c r="B12" s="185" t="s">
        <v>14</v>
      </c>
      <c r="C12" s="179"/>
    </row>
    <row r="13" spans="1:3" ht="18" customHeight="1" x14ac:dyDescent="0.2">
      <c r="B13" s="185" t="s">
        <v>307</v>
      </c>
      <c r="C13" s="179"/>
    </row>
    <row r="14" spans="1:3" ht="18" customHeight="1" x14ac:dyDescent="0.2">
      <c r="B14" s="184" t="s">
        <v>0</v>
      </c>
      <c r="C14" s="183">
        <f>D39</f>
        <v>0</v>
      </c>
    </row>
    <row r="17" spans="1:4" s="169" customFormat="1" ht="14.25" x14ac:dyDescent="0.2">
      <c r="A17" s="170" t="s">
        <v>8</v>
      </c>
      <c r="B17" s="170"/>
      <c r="C17" s="170"/>
    </row>
    <row r="18" spans="1:4" s="162" customFormat="1" x14ac:dyDescent="0.2">
      <c r="A18" s="164"/>
      <c r="B18" s="164"/>
      <c r="C18" s="164"/>
    </row>
    <row r="19" spans="1:4" s="162" customFormat="1" x14ac:dyDescent="0.2">
      <c r="A19" s="164"/>
      <c r="B19" s="178" t="s">
        <v>5</v>
      </c>
      <c r="C19" s="177" t="s">
        <v>6</v>
      </c>
    </row>
    <row r="20" spans="1:4" s="162" customFormat="1" x14ac:dyDescent="0.2">
      <c r="A20" s="164"/>
      <c r="B20" s="176"/>
      <c r="C20" s="175" t="s">
        <v>44</v>
      </c>
    </row>
    <row r="21" spans="1:4" s="162" customFormat="1" x14ac:dyDescent="0.2">
      <c r="A21" s="164"/>
      <c r="B21" s="174"/>
      <c r="C21" s="173"/>
    </row>
    <row r="22" spans="1:4" s="162" customFormat="1" ht="51" x14ac:dyDescent="0.2">
      <c r="A22" s="164"/>
      <c r="B22" s="174" t="s">
        <v>295</v>
      </c>
      <c r="C22" s="173" t="s">
        <v>291</v>
      </c>
    </row>
    <row r="23" spans="1:4" s="162" customFormat="1" ht="25.5" x14ac:dyDescent="0.2">
      <c r="A23" s="164"/>
      <c r="B23" s="174" t="s">
        <v>39</v>
      </c>
      <c r="C23" s="173" t="s">
        <v>296</v>
      </c>
    </row>
    <row r="24" spans="1:4" s="162" customFormat="1" x14ac:dyDescent="0.2">
      <c r="A24" s="164"/>
      <c r="B24" s="172"/>
      <c r="C24" s="171"/>
    </row>
    <row r="25" spans="1:4" s="162" customFormat="1" x14ac:dyDescent="0.2">
      <c r="A25" s="164"/>
      <c r="B25" s="172"/>
      <c r="C25" s="171"/>
    </row>
    <row r="26" spans="1:4" s="162" customFormat="1" x14ac:dyDescent="0.2">
      <c r="A26" s="164"/>
      <c r="B26" s="172"/>
      <c r="C26" s="171"/>
    </row>
    <row r="27" spans="1:4" s="162" customFormat="1" x14ac:dyDescent="0.2">
      <c r="A27" s="164"/>
      <c r="B27" s="172"/>
      <c r="C27" s="171"/>
    </row>
    <row r="29" spans="1:4" s="169" customFormat="1" ht="14.25" x14ac:dyDescent="0.2">
      <c r="A29" s="170" t="s">
        <v>302</v>
      </c>
      <c r="B29" s="170"/>
      <c r="C29" s="170"/>
    </row>
    <row r="30" spans="1:4" ht="15" x14ac:dyDescent="0.2">
      <c r="A30" s="252"/>
      <c r="B30" s="252"/>
      <c r="C30" s="252"/>
      <c r="D30" s="255"/>
    </row>
    <row r="31" spans="1:4" s="271" customFormat="1" ht="14.25" x14ac:dyDescent="0.2">
      <c r="A31" s="269" t="s">
        <v>299</v>
      </c>
      <c r="B31" s="269"/>
      <c r="C31" s="269"/>
      <c r="D31" s="270" t="s">
        <v>29</v>
      </c>
    </row>
    <row r="32" spans="1:4" s="271" customFormat="1" ht="14.25" x14ac:dyDescent="0.2">
      <c r="A32" s="269" t="s">
        <v>306</v>
      </c>
      <c r="B32" s="269"/>
      <c r="C32" s="269"/>
      <c r="D32" s="270" t="s">
        <v>29</v>
      </c>
    </row>
    <row r="33" spans="1:4" s="271" customFormat="1" ht="14.25" x14ac:dyDescent="0.2">
      <c r="A33" s="273" t="s">
        <v>303</v>
      </c>
      <c r="B33" s="269"/>
      <c r="C33" s="269"/>
      <c r="D33" s="272">
        <f>'Rekapitulacija 17-19'!D738</f>
        <v>0</v>
      </c>
    </row>
    <row r="34" spans="1:4" s="271" customFormat="1" ht="14.25" x14ac:dyDescent="0.2">
      <c r="A34" s="274" t="s">
        <v>304</v>
      </c>
      <c r="B34" s="275"/>
      <c r="C34" s="275"/>
      <c r="D34" s="276">
        <f>'Rekapitulacija 31-33'!D710</f>
        <v>0</v>
      </c>
    </row>
    <row r="35" spans="1:4" x14ac:dyDescent="0.2">
      <c r="A35" s="164"/>
      <c r="B35" s="164"/>
      <c r="C35" s="164"/>
      <c r="D35" s="164"/>
    </row>
    <row r="36" spans="1:4" s="277" customFormat="1" ht="14.25" x14ac:dyDescent="0.2">
      <c r="A36" s="170" t="s">
        <v>305</v>
      </c>
      <c r="B36" s="170"/>
      <c r="C36" s="268"/>
      <c r="D36" s="268">
        <f>SUM(D33:D34)</f>
        <v>0</v>
      </c>
    </row>
    <row r="37" spans="1:4" s="161" customFormat="1" ht="14.25" x14ac:dyDescent="0.2">
      <c r="A37" s="278" t="s">
        <v>17</v>
      </c>
      <c r="B37" s="278"/>
      <c r="C37" s="279"/>
      <c r="D37" s="280"/>
    </row>
    <row r="38" spans="1:4" s="161" customFormat="1" ht="14.25" x14ac:dyDescent="0.2">
      <c r="A38" s="278" t="s">
        <v>18</v>
      </c>
      <c r="B38" s="278"/>
      <c r="C38" s="281"/>
      <c r="D38" s="281">
        <f>ROUND(-D36*D37,2)</f>
        <v>0</v>
      </c>
    </row>
    <row r="39" spans="1:4" s="161" customFormat="1" ht="14.25" x14ac:dyDescent="0.2">
      <c r="A39" s="253" t="s">
        <v>40</v>
      </c>
      <c r="B39" s="253"/>
      <c r="C39" s="254"/>
      <c r="D39" s="254">
        <f>D36+D38</f>
        <v>0</v>
      </c>
    </row>
    <row r="40" spans="1:4" s="157" customFormat="1" x14ac:dyDescent="0.2">
      <c r="A40" s="160"/>
      <c r="B40" s="159"/>
      <c r="C40" s="158"/>
      <c r="D40" s="158"/>
    </row>
    <row r="41" spans="1:4" s="157" customFormat="1" x14ac:dyDescent="0.2">
      <c r="A41" s="160"/>
      <c r="B41" s="159"/>
      <c r="C41" s="158"/>
      <c r="D41" s="158"/>
    </row>
    <row r="42" spans="1:4" s="157" customFormat="1" x14ac:dyDescent="0.2">
      <c r="A42" s="160"/>
      <c r="B42" s="159"/>
      <c r="C42" s="158"/>
      <c r="D42" s="158"/>
    </row>
    <row r="43" spans="1:4" s="157" customFormat="1" x14ac:dyDescent="0.2">
      <c r="A43" s="160"/>
      <c r="B43" s="159"/>
      <c r="C43" s="158"/>
      <c r="D43" s="158"/>
    </row>
    <row r="44" spans="1:4" s="157" customFormat="1" x14ac:dyDescent="0.2">
      <c r="A44" s="160"/>
      <c r="B44" s="159"/>
      <c r="C44" s="158"/>
      <c r="D44" s="158"/>
    </row>
    <row r="45" spans="1:4" s="157" customFormat="1" x14ac:dyDescent="0.2">
      <c r="A45" s="160"/>
      <c r="B45" s="159"/>
      <c r="C45" s="158"/>
      <c r="D45" s="158"/>
    </row>
    <row r="46" spans="1:4" s="157" customFormat="1" x14ac:dyDescent="0.2">
      <c r="A46" s="160"/>
      <c r="B46" s="159"/>
      <c r="C46" s="158"/>
      <c r="D46" s="158"/>
    </row>
    <row r="47" spans="1:4" s="157" customFormat="1" x14ac:dyDescent="0.2">
      <c r="A47" s="160"/>
      <c r="B47" s="159"/>
      <c r="C47" s="158"/>
      <c r="D47" s="158"/>
    </row>
    <row r="48" spans="1:4" s="157" customFormat="1" x14ac:dyDescent="0.2">
      <c r="A48" s="160"/>
      <c r="B48" s="159"/>
      <c r="C48" s="158"/>
      <c r="D48" s="158"/>
    </row>
    <row r="49" spans="1:4" s="157" customFormat="1" x14ac:dyDescent="0.2">
      <c r="A49" s="160"/>
      <c r="B49" s="159"/>
      <c r="C49" s="158"/>
      <c r="D49" s="158"/>
    </row>
    <row r="50" spans="1:4" s="157" customFormat="1" x14ac:dyDescent="0.2">
      <c r="A50" s="160"/>
      <c r="B50" s="159"/>
      <c r="C50" s="158"/>
      <c r="D50" s="158"/>
    </row>
    <row r="51" spans="1:4" s="157" customFormat="1" x14ac:dyDescent="0.2">
      <c r="A51" s="160"/>
      <c r="B51" s="159"/>
      <c r="C51" s="158"/>
      <c r="D51" s="158"/>
    </row>
    <row r="52" spans="1:4" s="157" customFormat="1" x14ac:dyDescent="0.2">
      <c r="A52" s="160"/>
      <c r="B52" s="159"/>
      <c r="C52" s="158"/>
      <c r="D52" s="158"/>
    </row>
    <row r="53" spans="1:4" s="157" customFormat="1" x14ac:dyDescent="0.2">
      <c r="A53" s="160"/>
      <c r="B53" s="159"/>
      <c r="C53" s="158"/>
      <c r="D53" s="158"/>
    </row>
    <row r="54" spans="1:4" s="157" customFormat="1" x14ac:dyDescent="0.2">
      <c r="A54" s="160"/>
      <c r="B54" s="159"/>
      <c r="C54" s="158"/>
      <c r="D54" s="158"/>
    </row>
    <row r="55" spans="1:4" s="157" customFormat="1" x14ac:dyDescent="0.2">
      <c r="A55" s="160"/>
      <c r="B55" s="159"/>
      <c r="C55" s="158"/>
      <c r="D55" s="158"/>
    </row>
    <row r="56" spans="1:4" s="157" customFormat="1" x14ac:dyDescent="0.2">
      <c r="A56" s="160"/>
      <c r="B56" s="159"/>
      <c r="C56" s="158"/>
      <c r="D56" s="158"/>
    </row>
    <row r="57" spans="1:4" s="157" customFormat="1" x14ac:dyDescent="0.2">
      <c r="A57" s="160"/>
      <c r="B57" s="159"/>
      <c r="C57" s="158"/>
      <c r="D57" s="158"/>
    </row>
    <row r="58" spans="1:4" s="157" customFormat="1" x14ac:dyDescent="0.2">
      <c r="A58" s="160"/>
      <c r="B58" s="159"/>
      <c r="C58" s="158"/>
      <c r="D58" s="158"/>
    </row>
    <row r="59" spans="1:4" s="157" customFormat="1" x14ac:dyDescent="0.2">
      <c r="A59" s="160"/>
      <c r="B59" s="159"/>
      <c r="C59" s="158"/>
      <c r="D59" s="158"/>
    </row>
    <row r="60" spans="1:4" s="157" customFormat="1" x14ac:dyDescent="0.2">
      <c r="A60" s="160"/>
      <c r="B60" s="159"/>
      <c r="C60" s="158"/>
      <c r="D60" s="158"/>
    </row>
    <row r="61" spans="1:4" s="157" customFormat="1" x14ac:dyDescent="0.2">
      <c r="A61" s="160"/>
      <c r="B61" s="159"/>
      <c r="C61" s="158"/>
      <c r="D61" s="158"/>
    </row>
    <row r="62" spans="1:4" s="157" customFormat="1" x14ac:dyDescent="0.2">
      <c r="A62" s="160"/>
      <c r="B62" s="159"/>
      <c r="C62" s="158"/>
      <c r="D62" s="158"/>
    </row>
    <row r="63" spans="1:4" s="157" customFormat="1" x14ac:dyDescent="0.2">
      <c r="A63" s="160"/>
      <c r="B63" s="159"/>
      <c r="C63" s="158"/>
      <c r="D63" s="158"/>
    </row>
    <row r="64" spans="1:4" s="157" customFormat="1" x14ac:dyDescent="0.2">
      <c r="A64" s="160"/>
      <c r="B64" s="159"/>
      <c r="C64" s="158"/>
      <c r="D64" s="158"/>
    </row>
    <row r="65" spans="1:4" s="157" customFormat="1" x14ac:dyDescent="0.2">
      <c r="A65" s="160"/>
      <c r="B65" s="159"/>
      <c r="C65" s="158"/>
      <c r="D65" s="158"/>
    </row>
  </sheetData>
  <pageMargins left="0.70866141732283472" right="0.51181102362204722" top="0.74803149606299213" bottom="0.74803149606299213" header="0.31496062992125984" footer="0.31496062992125984"/>
  <pageSetup paperSize="9" scale="86" fitToHeight="0" orientation="portrait" r:id="rId1"/>
  <headerFooter>
    <oddFooter>&amp;L&amp;"Verdana,Poševno"&amp;9&amp;K00-047Naslovna stran ponudbenega predračuna s skupno rekapitulacijo&amp;R&amp;P /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A1AC-4E9F-4FBB-BA71-6D6A1FF718C5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9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84</v>
      </c>
      <c r="B20" s="90" t="s">
        <v>60</v>
      </c>
      <c r="C20" s="141" t="s">
        <v>35</v>
      </c>
      <c r="D20" s="142">
        <v>2</v>
      </c>
      <c r="E20" s="140"/>
      <c r="F20" s="88">
        <f>ROUND(D20*E20,2)</f>
        <v>0</v>
      </c>
    </row>
    <row r="21" spans="1:7" ht="133.5" customHeight="1" x14ac:dyDescent="0.2">
      <c r="A21" s="6" t="s">
        <v>70</v>
      </c>
      <c r="B21" s="68" t="s">
        <v>102</v>
      </c>
      <c r="C21" s="7" t="s">
        <v>76</v>
      </c>
      <c r="D21" s="8">
        <v>4.59</v>
      </c>
      <c r="E21" s="67"/>
      <c r="F21" s="62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86"/>
      <c r="B27" s="110"/>
      <c r="C27" s="110"/>
      <c r="D27" s="87"/>
      <c r="E27" s="106"/>
      <c r="F27" s="106"/>
      <c r="G27" s="88"/>
    </row>
    <row r="28" spans="1:7" ht="167.25" customHeight="1" x14ac:dyDescent="0.2">
      <c r="A28" s="86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100</v>
      </c>
      <c r="C29" s="81" t="s">
        <v>76</v>
      </c>
      <c r="D29" s="24">
        <v>2.85</v>
      </c>
      <c r="E29" s="85"/>
      <c r="F29" s="82">
        <f>ROUND(D29*E29,2)</f>
        <v>0</v>
      </c>
    </row>
    <row r="30" spans="1:7" x14ac:dyDescent="0.2">
      <c r="A30" s="1"/>
      <c r="B30" s="80" t="s">
        <v>120</v>
      </c>
      <c r="C30" s="135" t="s">
        <v>76</v>
      </c>
      <c r="D30" s="136">
        <v>0.97</v>
      </c>
      <c r="E30" s="129"/>
      <c r="F30" s="137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65</v>
      </c>
      <c r="C32" s="81" t="s">
        <v>36</v>
      </c>
      <c r="D32" s="24">
        <v>5.57</v>
      </c>
      <c r="E32" s="85"/>
      <c r="F32" s="82">
        <f>ROUND(D32*E32,2)</f>
        <v>0</v>
      </c>
    </row>
    <row r="33" spans="1:6" x14ac:dyDescent="0.2">
      <c r="A33" s="1"/>
      <c r="B33" s="80" t="s">
        <v>179</v>
      </c>
      <c r="C33" s="81" t="s">
        <v>76</v>
      </c>
      <c r="D33" s="24">
        <v>6.62</v>
      </c>
      <c r="E33" s="85"/>
      <c r="F33" s="82">
        <f>ROUND(D33*E33,2)</f>
        <v>0</v>
      </c>
    </row>
    <row r="34" spans="1:6" s="43" customFormat="1" ht="15.75" thickBot="1" x14ac:dyDescent="0.3">
      <c r="A34" s="96"/>
      <c r="B34" s="97" t="s">
        <v>69</v>
      </c>
      <c r="C34" s="98"/>
      <c r="D34" s="98"/>
      <c r="E34" s="98"/>
      <c r="F34" s="98">
        <f>SUM(F28:F33)</f>
        <v>0</v>
      </c>
    </row>
    <row r="35" spans="1:6" ht="15" thickTop="1" x14ac:dyDescent="0.2">
      <c r="A35" s="86"/>
      <c r="B35" s="105"/>
      <c r="C35" s="105"/>
      <c r="D35" s="106"/>
      <c r="E35" s="106"/>
      <c r="F35" s="106"/>
    </row>
    <row r="37" spans="1:6" s="21" customFormat="1" ht="15.75" x14ac:dyDescent="0.25">
      <c r="A37" s="47" t="s">
        <v>16</v>
      </c>
      <c r="B37" s="18" t="s">
        <v>25</v>
      </c>
      <c r="C37" s="19"/>
      <c r="D37" s="19"/>
      <c r="E37" s="20"/>
      <c r="F37" s="20"/>
    </row>
    <row r="38" spans="1:6" x14ac:dyDescent="0.2">
      <c r="B38" s="23"/>
      <c r="C38" s="24"/>
      <c r="D38" s="24"/>
    </row>
    <row r="39" spans="1:6" s="31" customFormat="1" ht="15" x14ac:dyDescent="0.25">
      <c r="A39" s="27" t="s">
        <v>27</v>
      </c>
      <c r="B39" s="28" t="s">
        <v>47</v>
      </c>
      <c r="C39" s="29"/>
      <c r="D39" s="29"/>
      <c r="E39" s="30"/>
      <c r="F39" s="30"/>
    </row>
    <row r="40" spans="1:6" x14ac:dyDescent="0.2">
      <c r="B40" s="36"/>
      <c r="C40" s="33"/>
      <c r="F40" s="34"/>
    </row>
    <row r="41" spans="1:6" ht="108" customHeight="1" x14ac:dyDescent="0.2">
      <c r="A41" s="63"/>
      <c r="B41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1" s="60"/>
      <c r="D41" s="65"/>
      <c r="E41" s="65"/>
      <c r="F41" s="61"/>
    </row>
    <row r="42" spans="1:6" ht="244.5" customHeight="1" x14ac:dyDescent="0.2">
      <c r="A42" s="69" t="s">
        <v>34</v>
      </c>
      <c r="B42" s="70" t="s">
        <v>264</v>
      </c>
      <c r="C42" s="71"/>
      <c r="D42" s="72"/>
      <c r="E42" s="72"/>
      <c r="F42" s="73"/>
    </row>
    <row r="43" spans="1:6" ht="235.5" customHeight="1" x14ac:dyDescent="0.2">
      <c r="A43" s="74"/>
      <c r="B43" s="55" t="s">
        <v>82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4.25" customHeight="1" x14ac:dyDescent="0.2">
      <c r="A44" s="112" t="s">
        <v>86</v>
      </c>
      <c r="B44" s="113" t="s">
        <v>262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6" customFormat="1" ht="261" customHeight="1" x14ac:dyDescent="0.2">
      <c r="A45" s="117" t="s">
        <v>41</v>
      </c>
      <c r="B45" s="118" t="s">
        <v>276</v>
      </c>
      <c r="C45" s="119"/>
      <c r="D45" s="120"/>
      <c r="E45" s="72"/>
      <c r="F45" s="121"/>
    </row>
    <row r="46" spans="1:6" ht="234.75" customHeight="1" x14ac:dyDescent="0.2">
      <c r="A46" s="74"/>
      <c r="B46" s="55" t="s">
        <v>80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7.25" customHeight="1" x14ac:dyDescent="0.2">
      <c r="A47" s="112" t="s">
        <v>87</v>
      </c>
      <c r="B47" s="113" t="s">
        <v>129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SUM(F43:F47)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274</v>
      </c>
      <c r="C53" s="84"/>
      <c r="D53" s="53"/>
      <c r="E53" s="53"/>
      <c r="F53" s="54"/>
    </row>
    <row r="54" spans="1:9" ht="15.75" x14ac:dyDescent="0.2">
      <c r="A54" s="1"/>
      <c r="B54" s="80" t="s">
        <v>103</v>
      </c>
      <c r="C54" s="81" t="s">
        <v>36</v>
      </c>
      <c r="D54" s="24">
        <v>8.42</v>
      </c>
      <c r="E54" s="85"/>
      <c r="F54" s="82">
        <f t="shared" ref="F54:F55" si="0">ROUND(D54*E54,2)</f>
        <v>0</v>
      </c>
    </row>
    <row r="55" spans="1:9" ht="15.75" x14ac:dyDescent="0.2">
      <c r="A55" s="79"/>
      <c r="B55" s="80" t="s">
        <v>121</v>
      </c>
      <c r="C55" s="81" t="s">
        <v>36</v>
      </c>
      <c r="D55" s="24">
        <v>7.59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SUM(F54:F55)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49CD-0C49-4AD8-9EEE-F3CB3FD43D64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2</v>
      </c>
      <c r="E41" s="130"/>
      <c r="F41" s="57">
        <f>ROUND(D41*E41,2)</f>
        <v>0</v>
      </c>
    </row>
    <row r="42" spans="1:6" ht="108" customHeight="1" x14ac:dyDescent="0.2">
      <c r="A42" s="112" t="s">
        <v>89</v>
      </c>
      <c r="B42" s="113" t="s">
        <v>124</v>
      </c>
      <c r="C42" s="114" t="s">
        <v>35</v>
      </c>
      <c r="D42" s="115">
        <v>1</v>
      </c>
      <c r="E42" s="116"/>
      <c r="F42" s="57">
        <f>ROUND(D42*E42,2)</f>
        <v>0</v>
      </c>
    </row>
    <row r="43" spans="1:6" ht="246" customHeight="1" x14ac:dyDescent="0.2">
      <c r="A43" s="69" t="s">
        <v>41</v>
      </c>
      <c r="B43" s="70" t="s">
        <v>197</v>
      </c>
      <c r="C43" s="71"/>
      <c r="D43" s="72"/>
      <c r="E43" s="72"/>
      <c r="F43" s="73"/>
    </row>
    <row r="44" spans="1:6" ht="165.75" customHeight="1" x14ac:dyDescent="0.2">
      <c r="A44" s="74"/>
      <c r="B44" s="55" t="s">
        <v>184</v>
      </c>
      <c r="C44" s="56" t="s">
        <v>35</v>
      </c>
      <c r="D44" s="75">
        <v>1</v>
      </c>
      <c r="E44" s="77"/>
      <c r="F44" s="57">
        <f>ROUND(D44*E44,2)</f>
        <v>0</v>
      </c>
    </row>
    <row r="45" spans="1:6" ht="192.75" customHeight="1" x14ac:dyDescent="0.2">
      <c r="A45" s="112" t="s">
        <v>87</v>
      </c>
      <c r="B45" s="59" t="s">
        <v>203</v>
      </c>
      <c r="C45" s="114" t="s">
        <v>35</v>
      </c>
      <c r="D45" s="115">
        <v>1</v>
      </c>
      <c r="E45" s="116"/>
      <c r="F45" s="57">
        <f>ROUND(D45*E45,2)</f>
        <v>0</v>
      </c>
    </row>
    <row r="46" spans="1:6" s="122" customFormat="1" ht="162.75" customHeight="1" x14ac:dyDescent="0.2">
      <c r="A46" s="117" t="s">
        <v>42</v>
      </c>
      <c r="B46" s="118" t="s">
        <v>283</v>
      </c>
      <c r="C46" s="119"/>
      <c r="D46" s="120"/>
      <c r="E46" s="120"/>
      <c r="F46" s="121"/>
    </row>
    <row r="47" spans="1:6" ht="169.5" customHeight="1" x14ac:dyDescent="0.2">
      <c r="A47" s="74"/>
      <c r="B47" s="55" t="s">
        <v>191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8" customHeight="1" x14ac:dyDescent="0.2">
      <c r="A48" s="112" t="s">
        <v>88</v>
      </c>
      <c r="B48" s="113" t="s">
        <v>130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43" customFormat="1" ht="15.75" thickBot="1" x14ac:dyDescent="0.3">
      <c r="A49" s="39"/>
      <c r="B49" s="3" t="s">
        <v>54</v>
      </c>
      <c r="C49" s="41"/>
      <c r="D49" s="41"/>
      <c r="E49" s="42"/>
      <c r="F49" s="42">
        <f>SUM(F40:F48)</f>
        <v>0</v>
      </c>
    </row>
    <row r="50" spans="1:9" s="43" customFormat="1" ht="15.75" thickTop="1" x14ac:dyDescent="0.25">
      <c r="A50" s="93"/>
      <c r="B50" s="4"/>
      <c r="C50" s="94"/>
      <c r="D50" s="94"/>
      <c r="E50" s="95"/>
      <c r="F50" s="95"/>
    </row>
    <row r="51" spans="1:9" s="43" customFormat="1" ht="15" x14ac:dyDescent="0.25">
      <c r="A51" s="100"/>
      <c r="B51" s="101"/>
      <c r="C51" s="101"/>
      <c r="D51" s="102"/>
      <c r="E51" s="103"/>
      <c r="F51" s="104"/>
      <c r="G51" s="104"/>
      <c r="H51" s="99"/>
      <c r="I51" s="99"/>
    </row>
    <row r="52" spans="1:9" s="31" customFormat="1" ht="15" x14ac:dyDescent="0.25">
      <c r="A52" s="91" t="s">
        <v>28</v>
      </c>
      <c r="B52" s="28" t="s">
        <v>32</v>
      </c>
      <c r="C52" s="29"/>
      <c r="D52" s="29"/>
      <c r="E52" s="30"/>
      <c r="F52" s="30"/>
    </row>
    <row r="53" spans="1:9" x14ac:dyDescent="0.2">
      <c r="B53" s="36"/>
      <c r="C53" s="33"/>
      <c r="F53" s="34"/>
    </row>
    <row r="54" spans="1:9" ht="195.75" customHeight="1" x14ac:dyDescent="0.2">
      <c r="A54" s="76" t="s">
        <v>37</v>
      </c>
      <c r="B54" s="83" t="s">
        <v>195</v>
      </c>
      <c r="C54" s="84"/>
      <c r="D54" s="53"/>
      <c r="E54" s="53"/>
      <c r="F54" s="54"/>
    </row>
    <row r="55" spans="1:9" ht="15.75" x14ac:dyDescent="0.2">
      <c r="A55" s="1"/>
      <c r="B55" s="80" t="s">
        <v>192</v>
      </c>
      <c r="C55" s="81" t="s">
        <v>36</v>
      </c>
      <c r="D55" s="24">
        <v>10.88</v>
      </c>
      <c r="E55" s="85"/>
      <c r="F55" s="82">
        <f t="shared" ref="F55:F57" si="0">ROUND(D55*E55,2)</f>
        <v>0</v>
      </c>
    </row>
    <row r="56" spans="1:9" ht="15.75" x14ac:dyDescent="0.2">
      <c r="A56" s="79"/>
      <c r="B56" s="80" t="s">
        <v>204</v>
      </c>
      <c r="C56" s="81" t="s">
        <v>36</v>
      </c>
      <c r="D56" s="24">
        <v>7.44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SUM(F55:F57)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E3D9-C8B9-4A1B-AA67-845036964A7C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05.75" customHeight="1" x14ac:dyDescent="0.2">
      <c r="A41" s="58" t="s">
        <v>86</v>
      </c>
      <c r="B41" s="113" t="s">
        <v>207</v>
      </c>
      <c r="C41" s="60" t="s">
        <v>35</v>
      </c>
      <c r="D41" s="65">
        <v>3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7.2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290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7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6.5" x14ac:dyDescent="0.25">
      <c r="A56" s="79"/>
      <c r="B56" s="80" t="s">
        <v>200</v>
      </c>
      <c r="C56" s="81" t="s">
        <v>105</v>
      </c>
      <c r="D56" s="24">
        <v>12.08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SUM(F54:F57)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4ED4-9CDD-4866-B4CA-689963F4F648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C5CC-3829-4F61-94F4-0A417087A8DD}">
  <dimension ref="A1:I59"/>
  <sheetViews>
    <sheetView view="pageBreakPreview" topLeftCell="A34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2</v>
      </c>
      <c r="E41" s="130"/>
      <c r="F41" s="57">
        <f>ROUND(D41*E41,2)</f>
        <v>0</v>
      </c>
    </row>
    <row r="42" spans="1:6" ht="108" customHeight="1" x14ac:dyDescent="0.2">
      <c r="A42" s="112" t="s">
        <v>89</v>
      </c>
      <c r="B42" s="113" t="s">
        <v>124</v>
      </c>
      <c r="C42" s="114" t="s">
        <v>35</v>
      </c>
      <c r="D42" s="115">
        <v>1</v>
      </c>
      <c r="E42" s="116"/>
      <c r="F42" s="57">
        <f>ROUND(D42*E42,2)</f>
        <v>0</v>
      </c>
    </row>
    <row r="43" spans="1:6" ht="246" customHeight="1" x14ac:dyDescent="0.2">
      <c r="A43" s="69" t="s">
        <v>41</v>
      </c>
      <c r="B43" s="70" t="s">
        <v>197</v>
      </c>
      <c r="C43" s="71"/>
      <c r="D43" s="72"/>
      <c r="E43" s="72"/>
      <c r="F43" s="73"/>
    </row>
    <row r="44" spans="1:6" ht="165.75" customHeight="1" x14ac:dyDescent="0.2">
      <c r="A44" s="74"/>
      <c r="B44" s="55" t="s">
        <v>184</v>
      </c>
      <c r="C44" s="56" t="s">
        <v>35</v>
      </c>
      <c r="D44" s="75">
        <v>1</v>
      </c>
      <c r="E44" s="77"/>
      <c r="F44" s="57">
        <f>ROUND(D44*E44,2)</f>
        <v>0</v>
      </c>
    </row>
    <row r="45" spans="1:6" ht="192.75" customHeight="1" x14ac:dyDescent="0.2">
      <c r="A45" s="112" t="s">
        <v>87</v>
      </c>
      <c r="B45" s="59" t="s">
        <v>203</v>
      </c>
      <c r="C45" s="114" t="s">
        <v>35</v>
      </c>
      <c r="D45" s="115">
        <v>1</v>
      </c>
      <c r="E45" s="116"/>
      <c r="F45" s="57">
        <f>ROUND(D45*E45,2)</f>
        <v>0</v>
      </c>
    </row>
    <row r="46" spans="1:6" s="122" customFormat="1" ht="162.75" customHeight="1" x14ac:dyDescent="0.2">
      <c r="A46" s="117" t="s">
        <v>42</v>
      </c>
      <c r="B46" s="118" t="s">
        <v>283</v>
      </c>
      <c r="C46" s="119"/>
      <c r="D46" s="120"/>
      <c r="E46" s="120"/>
      <c r="F46" s="121"/>
    </row>
    <row r="47" spans="1:6" ht="169.5" customHeight="1" x14ac:dyDescent="0.2">
      <c r="A47" s="74"/>
      <c r="B47" s="55" t="s">
        <v>191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8" customHeight="1" x14ac:dyDescent="0.2">
      <c r="A48" s="112" t="s">
        <v>88</v>
      </c>
      <c r="B48" s="113" t="s">
        <v>130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43" customFormat="1" ht="15.75" thickBot="1" x14ac:dyDescent="0.3">
      <c r="A49" s="39"/>
      <c r="B49" s="3" t="s">
        <v>54</v>
      </c>
      <c r="C49" s="41"/>
      <c r="D49" s="41"/>
      <c r="E49" s="42"/>
      <c r="F49" s="42">
        <f>SUM(F40:F48)</f>
        <v>0</v>
      </c>
    </row>
    <row r="50" spans="1:9" s="43" customFormat="1" ht="15.75" thickTop="1" x14ac:dyDescent="0.25">
      <c r="A50" s="93"/>
      <c r="B50" s="4"/>
      <c r="C50" s="94"/>
      <c r="D50" s="94"/>
      <c r="E50" s="95"/>
      <c r="F50" s="95"/>
    </row>
    <row r="51" spans="1:9" s="43" customFormat="1" ht="15" x14ac:dyDescent="0.25">
      <c r="A51" s="100"/>
      <c r="B51" s="101"/>
      <c r="C51" s="101"/>
      <c r="D51" s="102"/>
      <c r="E51" s="103"/>
      <c r="F51" s="104"/>
      <c r="G51" s="104"/>
      <c r="H51" s="99"/>
      <c r="I51" s="99"/>
    </row>
    <row r="52" spans="1:9" s="31" customFormat="1" ht="15" x14ac:dyDescent="0.25">
      <c r="A52" s="91" t="s">
        <v>28</v>
      </c>
      <c r="B52" s="28" t="s">
        <v>32</v>
      </c>
      <c r="C52" s="29"/>
      <c r="D52" s="29"/>
      <c r="E52" s="30"/>
      <c r="F52" s="30"/>
    </row>
    <row r="53" spans="1:9" x14ac:dyDescent="0.2">
      <c r="B53" s="36"/>
      <c r="C53" s="33"/>
      <c r="F53" s="34"/>
    </row>
    <row r="54" spans="1:9" ht="195.75" customHeight="1" x14ac:dyDescent="0.2">
      <c r="A54" s="76" t="s">
        <v>37</v>
      </c>
      <c r="B54" s="83" t="s">
        <v>195</v>
      </c>
      <c r="C54" s="84"/>
      <c r="D54" s="53"/>
      <c r="E54" s="53"/>
      <c r="F54" s="54"/>
    </row>
    <row r="55" spans="1:9" ht="15.75" x14ac:dyDescent="0.2">
      <c r="A55" s="1"/>
      <c r="B55" s="80" t="s">
        <v>192</v>
      </c>
      <c r="C55" s="81" t="s">
        <v>36</v>
      </c>
      <c r="D55" s="24">
        <v>10.88</v>
      </c>
      <c r="E55" s="85"/>
      <c r="F55" s="82">
        <f t="shared" ref="F55:F57" si="0">ROUND(D55*E55,2)</f>
        <v>0</v>
      </c>
    </row>
    <row r="56" spans="1:9" ht="15.75" x14ac:dyDescent="0.2">
      <c r="A56" s="79"/>
      <c r="B56" s="80" t="s">
        <v>204</v>
      </c>
      <c r="C56" s="81" t="s">
        <v>36</v>
      </c>
      <c r="D56" s="24">
        <v>7.44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SUM(F55:F57)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2683-E4DA-4FE1-A6DE-8C2C7A385E64}">
  <dimension ref="A1:I5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1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33"/>
      <c r="B29" s="134" t="s">
        <v>74</v>
      </c>
      <c r="C29" s="135" t="s">
        <v>76</v>
      </c>
      <c r="D29" s="136">
        <v>1.36</v>
      </c>
      <c r="E29" s="129"/>
      <c r="F29" s="137">
        <f>ROUND(D29*E29,2)</f>
        <v>0</v>
      </c>
    </row>
    <row r="30" spans="1:7" ht="144.75" customHeight="1" x14ac:dyDescent="0.2">
      <c r="A30" s="86" t="s">
        <v>270</v>
      </c>
      <c r="B30" s="128" t="s">
        <v>72</v>
      </c>
      <c r="C30" s="87"/>
      <c r="D30" s="106"/>
      <c r="E30" s="288"/>
      <c r="F30" s="88"/>
    </row>
    <row r="31" spans="1:7" ht="15.75" x14ac:dyDescent="0.2">
      <c r="A31" s="1"/>
      <c r="B31" s="80" t="s">
        <v>57</v>
      </c>
      <c r="C31" s="81" t="s">
        <v>36</v>
      </c>
      <c r="D31" s="24">
        <v>4.08</v>
      </c>
      <c r="E31" s="85"/>
      <c r="F31" s="82">
        <f>ROUND(D31*E31,2)</f>
        <v>0</v>
      </c>
    </row>
    <row r="32" spans="1:7" ht="15.75" x14ac:dyDescent="0.2">
      <c r="A32" s="79"/>
      <c r="B32" s="80" t="s">
        <v>97</v>
      </c>
      <c r="C32" s="81" t="s">
        <v>36</v>
      </c>
      <c r="D32" s="24">
        <v>5.84</v>
      </c>
      <c r="E32" s="85"/>
      <c r="F32" s="82">
        <f>ROUND(D32*E32,2)</f>
        <v>0</v>
      </c>
    </row>
    <row r="33" spans="1:6" s="43" customFormat="1" ht="15.75" thickBot="1" x14ac:dyDescent="0.3">
      <c r="A33" s="96"/>
      <c r="B33" s="97" t="s">
        <v>69</v>
      </c>
      <c r="C33" s="98"/>
      <c r="D33" s="98"/>
      <c r="E33" s="98"/>
      <c r="F33" s="98">
        <f>SUM(F28:F32)</f>
        <v>0</v>
      </c>
    </row>
    <row r="34" spans="1:6" ht="15" thickTop="1" x14ac:dyDescent="0.2">
      <c r="A34" s="86"/>
      <c r="B34" s="105"/>
      <c r="C34" s="105"/>
      <c r="D34" s="106"/>
      <c r="E34" s="106"/>
      <c r="F34" s="106"/>
    </row>
    <row r="36" spans="1:6" s="21" customFormat="1" ht="15.75" x14ac:dyDescent="0.25">
      <c r="A36" s="47" t="s">
        <v>16</v>
      </c>
      <c r="B36" s="18" t="s">
        <v>25</v>
      </c>
      <c r="C36" s="19"/>
      <c r="D36" s="19"/>
      <c r="E36" s="20"/>
      <c r="F36" s="20"/>
    </row>
    <row r="37" spans="1:6" x14ac:dyDescent="0.2">
      <c r="B37" s="23"/>
      <c r="C37" s="24"/>
      <c r="D37" s="24"/>
    </row>
    <row r="38" spans="1:6" s="31" customFormat="1" ht="15" x14ac:dyDescent="0.25">
      <c r="A38" s="27" t="s">
        <v>27</v>
      </c>
      <c r="B38" s="28" t="s">
        <v>47</v>
      </c>
      <c r="C38" s="29"/>
      <c r="D38" s="29"/>
      <c r="E38" s="30"/>
      <c r="F38" s="30"/>
    </row>
    <row r="39" spans="1:6" x14ac:dyDescent="0.2">
      <c r="B39" s="36"/>
      <c r="C39" s="33"/>
      <c r="F39" s="34"/>
    </row>
    <row r="40" spans="1:6" ht="109.5" customHeight="1" x14ac:dyDescent="0.2">
      <c r="A40" s="63"/>
      <c r="B40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0" s="60"/>
      <c r="D40" s="65"/>
      <c r="E40" s="65"/>
      <c r="F40" s="61"/>
    </row>
    <row r="41" spans="1:6" ht="246" customHeight="1" x14ac:dyDescent="0.2">
      <c r="A41" s="69" t="s">
        <v>34</v>
      </c>
      <c r="B41" s="70" t="s">
        <v>263</v>
      </c>
      <c r="C41" s="71"/>
      <c r="D41" s="72"/>
      <c r="E41" s="72"/>
      <c r="F41" s="73"/>
    </row>
    <row r="42" spans="1:6" ht="236.25" customHeight="1" x14ac:dyDescent="0.2">
      <c r="A42" s="74"/>
      <c r="B42" s="55" t="s">
        <v>81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86</v>
      </c>
      <c r="B43" s="113" t="s">
        <v>128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58.25" customHeight="1" x14ac:dyDescent="0.2">
      <c r="A44" s="117" t="s">
        <v>41</v>
      </c>
      <c r="B44" s="118" t="s">
        <v>111</v>
      </c>
      <c r="C44" s="119"/>
      <c r="D44" s="120"/>
      <c r="E44" s="120"/>
      <c r="F44" s="121"/>
    </row>
    <row r="45" spans="1:6" ht="230.25" customHeight="1" x14ac:dyDescent="0.2">
      <c r="A45" s="74"/>
      <c r="B45" s="55" t="s">
        <v>80</v>
      </c>
      <c r="C45" s="56" t="s">
        <v>35</v>
      </c>
      <c r="D45" s="75">
        <v>1</v>
      </c>
      <c r="E45" s="77"/>
      <c r="F45" s="57">
        <f>ROUND(D45*E45,2)</f>
        <v>0</v>
      </c>
    </row>
    <row r="46" spans="1:6" ht="108" customHeight="1" x14ac:dyDescent="0.2">
      <c r="A46" s="112" t="s">
        <v>87</v>
      </c>
      <c r="B46" s="113" t="s">
        <v>129</v>
      </c>
      <c r="C46" s="114" t="s">
        <v>35</v>
      </c>
      <c r="D46" s="115">
        <v>1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SUM(F41:F46)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277</v>
      </c>
      <c r="C52" s="84"/>
      <c r="D52" s="53"/>
      <c r="E52" s="53"/>
      <c r="F52" s="54"/>
    </row>
    <row r="53" spans="1:9" ht="15.75" x14ac:dyDescent="0.2">
      <c r="A53" s="79"/>
      <c r="B53" s="80" t="s">
        <v>79</v>
      </c>
      <c r="C53" s="81" t="s">
        <v>36</v>
      </c>
      <c r="D53" s="24">
        <v>5.44</v>
      </c>
      <c r="E53" s="85"/>
      <c r="F53" s="82">
        <f t="shared" ref="F53:F54" si="0">ROUND(D53*E53,2)</f>
        <v>0</v>
      </c>
    </row>
    <row r="54" spans="1:9" ht="15.75" x14ac:dyDescent="0.2">
      <c r="A54" s="79"/>
      <c r="B54" s="80" t="s">
        <v>97</v>
      </c>
      <c r="C54" s="81" t="s">
        <v>36</v>
      </c>
      <c r="D54" s="24">
        <v>5.84</v>
      </c>
      <c r="E54" s="85"/>
      <c r="F54" s="82">
        <f t="shared" si="0"/>
        <v>0</v>
      </c>
    </row>
    <row r="55" spans="1:9" s="43" customFormat="1" ht="15.75" thickBot="1" x14ac:dyDescent="0.3">
      <c r="A55" s="39"/>
      <c r="B55" s="40" t="s">
        <v>33</v>
      </c>
      <c r="C55" s="41"/>
      <c r="D55" s="41"/>
      <c r="E55" s="42"/>
      <c r="F55" s="42">
        <f>SUM(F53:F54)</f>
        <v>0</v>
      </c>
    </row>
    <row r="56" spans="1:9" ht="15" thickTop="1" x14ac:dyDescent="0.2">
      <c r="F56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F24F-C6BF-4629-9FEF-397E2EB5721F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73</v>
      </c>
      <c r="C29" s="81" t="s">
        <v>76</v>
      </c>
      <c r="D29" s="24">
        <v>3.08</v>
      </c>
      <c r="E29" s="85"/>
      <c r="F29" s="82">
        <f>ROUND(D29*E29,2)</f>
        <v>0</v>
      </c>
    </row>
    <row r="30" spans="1:7" x14ac:dyDescent="0.2">
      <c r="A30" s="74"/>
      <c r="B30" s="55" t="s">
        <v>74</v>
      </c>
      <c r="C30" s="56" t="s">
        <v>76</v>
      </c>
      <c r="D30" s="57">
        <v>2.72</v>
      </c>
      <c r="E30" s="67"/>
      <c r="F30" s="132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56</v>
      </c>
      <c r="C32" s="81" t="s">
        <v>36</v>
      </c>
      <c r="D32" s="24">
        <v>13.96</v>
      </c>
      <c r="E32" s="85"/>
      <c r="F32" s="82">
        <f>ROUND(D32*E32,2)</f>
        <v>0</v>
      </c>
    </row>
    <row r="33" spans="1:6" ht="15.75" x14ac:dyDescent="0.2">
      <c r="A33" s="79"/>
      <c r="B33" s="80" t="s">
        <v>57</v>
      </c>
      <c r="C33" s="81" t="s">
        <v>36</v>
      </c>
      <c r="D33" s="24">
        <v>8.16</v>
      </c>
      <c r="E33" s="85"/>
      <c r="F33" s="82">
        <f>ROUND(D33*E33,2)</f>
        <v>0</v>
      </c>
    </row>
    <row r="34" spans="1:6" ht="15.75" x14ac:dyDescent="0.2">
      <c r="A34" s="79"/>
      <c r="B34" s="80" t="s">
        <v>180</v>
      </c>
      <c r="C34" s="81" t="s">
        <v>36</v>
      </c>
      <c r="D34" s="24">
        <v>5.88</v>
      </c>
      <c r="E34" s="85"/>
      <c r="F34" s="82">
        <f>ROUND(D34*E34,2)</f>
        <v>0</v>
      </c>
    </row>
    <row r="35" spans="1:6" s="43" customFormat="1" ht="15.75" thickBot="1" x14ac:dyDescent="0.3">
      <c r="A35" s="96"/>
      <c r="B35" s="97" t="s">
        <v>69</v>
      </c>
      <c r="C35" s="98"/>
      <c r="D35" s="98"/>
      <c r="E35" s="98"/>
      <c r="F35" s="98">
        <f>SUM(F28:F34)</f>
        <v>0</v>
      </c>
    </row>
    <row r="36" spans="1:6" ht="15" thickTop="1" x14ac:dyDescent="0.2">
      <c r="A36" s="86"/>
      <c r="B36" s="105"/>
      <c r="C36" s="105"/>
      <c r="D36" s="106"/>
      <c r="E36" s="106"/>
      <c r="F36" s="106"/>
    </row>
    <row r="38" spans="1:6" s="21" customFormat="1" ht="15.75" x14ac:dyDescent="0.25">
      <c r="A38" s="47" t="s">
        <v>16</v>
      </c>
      <c r="B38" s="18" t="s">
        <v>25</v>
      </c>
      <c r="C38" s="19"/>
      <c r="D38" s="19"/>
      <c r="E38" s="20"/>
      <c r="F38" s="20"/>
    </row>
    <row r="39" spans="1:6" x14ac:dyDescent="0.2">
      <c r="B39" s="23"/>
      <c r="C39" s="24"/>
      <c r="D39" s="24"/>
    </row>
    <row r="40" spans="1:6" s="31" customFormat="1" ht="15" x14ac:dyDescent="0.25">
      <c r="A40" s="27" t="s">
        <v>27</v>
      </c>
      <c r="B40" s="28" t="s">
        <v>47</v>
      </c>
      <c r="C40" s="29"/>
      <c r="D40" s="29"/>
      <c r="E40" s="30"/>
      <c r="F40" s="30"/>
    </row>
    <row r="41" spans="1:6" x14ac:dyDescent="0.2">
      <c r="B41" s="36"/>
      <c r="C41" s="33"/>
      <c r="F41" s="34"/>
    </row>
    <row r="42" spans="1:6" ht="116.25" customHeight="1" x14ac:dyDescent="0.2">
      <c r="A42" s="63"/>
      <c r="B42" s="78" t="s">
        <v>310</v>
      </c>
      <c r="C42" s="60"/>
      <c r="D42" s="65"/>
      <c r="E42" s="65"/>
      <c r="F42" s="61"/>
    </row>
    <row r="43" spans="1:6" ht="247.5" customHeight="1" x14ac:dyDescent="0.2">
      <c r="A43" s="69" t="s">
        <v>34</v>
      </c>
      <c r="B43" s="70" t="s">
        <v>110</v>
      </c>
      <c r="C43" s="71"/>
      <c r="D43" s="72"/>
      <c r="E43" s="72"/>
      <c r="F43" s="73"/>
    </row>
    <row r="44" spans="1:6" ht="235.5" customHeight="1" x14ac:dyDescent="0.2">
      <c r="A44" s="74"/>
      <c r="B44" s="55" t="s">
        <v>82</v>
      </c>
      <c r="C44" s="56" t="s">
        <v>35</v>
      </c>
      <c r="D44" s="75">
        <v>4</v>
      </c>
      <c r="E44" s="77"/>
      <c r="F44" s="57">
        <f>ROUND(D44*E44,2)</f>
        <v>0</v>
      </c>
    </row>
    <row r="45" spans="1:6" ht="191.25" customHeight="1" x14ac:dyDescent="0.2">
      <c r="A45" s="58" t="s">
        <v>86</v>
      </c>
      <c r="B45" s="59" t="s">
        <v>123</v>
      </c>
      <c r="C45" s="60" t="s">
        <v>35</v>
      </c>
      <c r="D45" s="65">
        <v>1</v>
      </c>
      <c r="E45" s="130"/>
      <c r="F45" s="57">
        <f>ROUND(D45*E45,2)</f>
        <v>0</v>
      </c>
    </row>
    <row r="46" spans="1:6" ht="105" customHeight="1" x14ac:dyDescent="0.2">
      <c r="A46" s="112" t="s">
        <v>89</v>
      </c>
      <c r="B46" s="113" t="s">
        <v>124</v>
      </c>
      <c r="C46" s="114" t="s">
        <v>35</v>
      </c>
      <c r="D46" s="115">
        <v>3</v>
      </c>
      <c r="E46" s="116"/>
      <c r="F46" s="57">
        <f>ROUND(D46*E46,2)</f>
        <v>0</v>
      </c>
    </row>
    <row r="47" spans="1:6" ht="266.25" customHeight="1" x14ac:dyDescent="0.2">
      <c r="A47" s="69" t="s">
        <v>41</v>
      </c>
      <c r="B47" s="70" t="s">
        <v>260</v>
      </c>
      <c r="C47" s="71"/>
      <c r="D47" s="72"/>
      <c r="E47" s="72"/>
      <c r="F47" s="73"/>
    </row>
    <row r="48" spans="1:6" ht="236.25" customHeight="1" x14ac:dyDescent="0.2">
      <c r="A48" s="74"/>
      <c r="B48" s="55" t="s">
        <v>81</v>
      </c>
      <c r="C48" s="56" t="s">
        <v>35</v>
      </c>
      <c r="D48" s="75">
        <v>2</v>
      </c>
      <c r="E48" s="77"/>
      <c r="F48" s="57">
        <f>ROUND(D48*E48,2)</f>
        <v>0</v>
      </c>
    </row>
    <row r="49" spans="1:9" ht="192" customHeight="1" x14ac:dyDescent="0.2">
      <c r="A49" s="58" t="s">
        <v>87</v>
      </c>
      <c r="B49" s="59" t="s">
        <v>125</v>
      </c>
      <c r="C49" s="60" t="s">
        <v>35</v>
      </c>
      <c r="D49" s="65">
        <v>1</v>
      </c>
      <c r="E49" s="130"/>
      <c r="F49" s="61">
        <f>ROUND(D49*E49,2)</f>
        <v>0</v>
      </c>
    </row>
    <row r="50" spans="1:9" ht="105.75" customHeight="1" x14ac:dyDescent="0.2">
      <c r="A50" s="112" t="s">
        <v>90</v>
      </c>
      <c r="B50" s="113" t="s">
        <v>129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2" customFormat="1" ht="196.5" customHeight="1" x14ac:dyDescent="0.2">
      <c r="A51" s="117" t="s">
        <v>42</v>
      </c>
      <c r="B51" s="118" t="s">
        <v>111</v>
      </c>
      <c r="C51" s="119"/>
      <c r="D51" s="120"/>
      <c r="E51" s="120"/>
      <c r="F51" s="121"/>
    </row>
    <row r="52" spans="1:9" ht="230.2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8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SUM(F44:F53)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78</v>
      </c>
      <c r="C60" s="81" t="s">
        <v>36</v>
      </c>
      <c r="D60" s="24">
        <v>17.04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79</v>
      </c>
      <c r="C61" s="81" t="s">
        <v>36</v>
      </c>
      <c r="D61" s="24">
        <v>10.88</v>
      </c>
      <c r="E61" s="85"/>
      <c r="F61" s="82">
        <f t="shared" si="0"/>
        <v>0</v>
      </c>
    </row>
    <row r="62" spans="1:9" ht="15.75" x14ac:dyDescent="0.2">
      <c r="A62" s="79"/>
      <c r="B62" s="80" t="s">
        <v>97</v>
      </c>
      <c r="C62" s="81" t="s">
        <v>36</v>
      </c>
      <c r="D62" s="24">
        <v>5.88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BE73-A4E0-422C-8F1A-C9D568FF8031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.7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7.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8.7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74.7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61">
        <f>ROUND(D47*E47,2)</f>
        <v>0</v>
      </c>
    </row>
    <row r="48" spans="1:6" s="127" customFormat="1" ht="248.25" customHeight="1" x14ac:dyDescent="0.2">
      <c r="A48" s="69" t="s">
        <v>41</v>
      </c>
      <c r="B48" s="70" t="s">
        <v>114</v>
      </c>
      <c r="C48" s="71"/>
      <c r="D48" s="72"/>
      <c r="E48" s="115"/>
      <c r="F48" s="73"/>
    </row>
    <row r="49" spans="1:9" ht="219.7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5" customHeight="1" x14ac:dyDescent="0.2">
      <c r="A51" s="117" t="s">
        <v>42</v>
      </c>
      <c r="B51" s="118" t="s">
        <v>275</v>
      </c>
      <c r="C51" s="119"/>
      <c r="D51" s="120"/>
      <c r="E51" s="72"/>
      <c r="F51" s="121"/>
    </row>
    <row r="52" spans="1:9" ht="244.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3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278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C67B-F30C-4A25-A373-7DB7E999B858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9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84</v>
      </c>
      <c r="B20" s="90" t="s">
        <v>60</v>
      </c>
      <c r="C20" s="141" t="s">
        <v>35</v>
      </c>
      <c r="D20" s="142">
        <v>2</v>
      </c>
      <c r="E20" s="140"/>
      <c r="F20" s="88">
        <f>ROUND(D20*E20,2)</f>
        <v>0</v>
      </c>
    </row>
    <row r="21" spans="1:7" ht="133.5" customHeight="1" x14ac:dyDescent="0.2">
      <c r="A21" s="6" t="s">
        <v>70</v>
      </c>
      <c r="B21" s="68" t="s">
        <v>102</v>
      </c>
      <c r="C21" s="7" t="s">
        <v>76</v>
      </c>
      <c r="D21" s="8">
        <v>4.59</v>
      </c>
      <c r="E21" s="67"/>
      <c r="F21" s="62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86"/>
      <c r="B27" s="110"/>
      <c r="C27" s="110"/>
      <c r="D27" s="87"/>
      <c r="E27" s="106"/>
      <c r="F27" s="106"/>
      <c r="G27" s="88"/>
    </row>
    <row r="28" spans="1:7" ht="167.25" customHeight="1" x14ac:dyDescent="0.2">
      <c r="A28" s="86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100</v>
      </c>
      <c r="C29" s="81" t="s">
        <v>76</v>
      </c>
      <c r="D29" s="24">
        <v>2.85</v>
      </c>
      <c r="E29" s="85"/>
      <c r="F29" s="82">
        <f>ROUND(D29*E29,2)</f>
        <v>0</v>
      </c>
    </row>
    <row r="30" spans="1:7" x14ac:dyDescent="0.2">
      <c r="A30" s="1"/>
      <c r="B30" s="80" t="s">
        <v>120</v>
      </c>
      <c r="C30" s="135" t="s">
        <v>76</v>
      </c>
      <c r="D30" s="136">
        <v>0.97</v>
      </c>
      <c r="E30" s="129"/>
      <c r="F30" s="137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65</v>
      </c>
      <c r="C32" s="81" t="s">
        <v>36</v>
      </c>
      <c r="D32" s="24">
        <v>5.57</v>
      </c>
      <c r="E32" s="85"/>
      <c r="F32" s="82">
        <f>ROUND(D32*E32,2)</f>
        <v>0</v>
      </c>
    </row>
    <row r="33" spans="1:6" x14ac:dyDescent="0.2">
      <c r="A33" s="1"/>
      <c r="B33" s="80" t="s">
        <v>179</v>
      </c>
      <c r="C33" s="81" t="s">
        <v>76</v>
      </c>
      <c r="D33" s="24">
        <v>6.62</v>
      </c>
      <c r="E33" s="85"/>
      <c r="F33" s="82">
        <f>ROUND(D33*E33,2)</f>
        <v>0</v>
      </c>
    </row>
    <row r="34" spans="1:6" s="43" customFormat="1" ht="15.75" thickBot="1" x14ac:dyDescent="0.3">
      <c r="A34" s="96"/>
      <c r="B34" s="97" t="s">
        <v>69</v>
      </c>
      <c r="C34" s="98"/>
      <c r="D34" s="98"/>
      <c r="E34" s="98"/>
      <c r="F34" s="98">
        <f>SUM(F28:F33)</f>
        <v>0</v>
      </c>
    </row>
    <row r="35" spans="1:6" ht="15" thickTop="1" x14ac:dyDescent="0.2">
      <c r="A35" s="86"/>
      <c r="B35" s="105"/>
      <c r="C35" s="105"/>
      <c r="D35" s="106"/>
      <c r="E35" s="106"/>
      <c r="F35" s="106"/>
    </row>
    <row r="37" spans="1:6" s="21" customFormat="1" ht="15.75" x14ac:dyDescent="0.25">
      <c r="A37" s="47" t="s">
        <v>16</v>
      </c>
      <c r="B37" s="18" t="s">
        <v>25</v>
      </c>
      <c r="C37" s="19"/>
      <c r="D37" s="19"/>
      <c r="E37" s="20"/>
      <c r="F37" s="20"/>
    </row>
    <row r="38" spans="1:6" x14ac:dyDescent="0.2">
      <c r="B38" s="23"/>
      <c r="C38" s="24"/>
      <c r="D38" s="24"/>
    </row>
    <row r="39" spans="1:6" s="31" customFormat="1" ht="15" x14ac:dyDescent="0.25">
      <c r="A39" s="27" t="s">
        <v>27</v>
      </c>
      <c r="B39" s="28" t="s">
        <v>47</v>
      </c>
      <c r="C39" s="29"/>
      <c r="D39" s="29"/>
      <c r="E39" s="30"/>
      <c r="F39" s="30"/>
    </row>
    <row r="40" spans="1:6" x14ac:dyDescent="0.2">
      <c r="B40" s="36"/>
      <c r="C40" s="33"/>
      <c r="F40" s="34"/>
    </row>
    <row r="41" spans="1:6" ht="108" customHeight="1" x14ac:dyDescent="0.2">
      <c r="A41" s="63"/>
      <c r="B41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1" s="60"/>
      <c r="D41" s="65"/>
      <c r="E41" s="65"/>
      <c r="F41" s="61"/>
    </row>
    <row r="42" spans="1:6" ht="244.5" customHeight="1" x14ac:dyDescent="0.2">
      <c r="A42" s="69" t="s">
        <v>34</v>
      </c>
      <c r="B42" s="70" t="s">
        <v>264</v>
      </c>
      <c r="C42" s="71"/>
      <c r="D42" s="72"/>
      <c r="E42" s="72"/>
      <c r="F42" s="73"/>
    </row>
    <row r="43" spans="1:6" ht="235.5" customHeight="1" x14ac:dyDescent="0.2">
      <c r="A43" s="74"/>
      <c r="B43" s="55" t="s">
        <v>82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4.25" customHeight="1" x14ac:dyDescent="0.2">
      <c r="A44" s="112" t="s">
        <v>86</v>
      </c>
      <c r="B44" s="113" t="s">
        <v>262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6" customFormat="1" ht="261" customHeight="1" x14ac:dyDescent="0.2">
      <c r="A45" s="117" t="s">
        <v>41</v>
      </c>
      <c r="B45" s="118" t="s">
        <v>276</v>
      </c>
      <c r="C45" s="119"/>
      <c r="D45" s="120"/>
      <c r="E45" s="72"/>
      <c r="F45" s="121"/>
    </row>
    <row r="46" spans="1:6" ht="234.75" customHeight="1" x14ac:dyDescent="0.2">
      <c r="A46" s="74"/>
      <c r="B46" s="55" t="s">
        <v>80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7.25" customHeight="1" x14ac:dyDescent="0.2">
      <c r="A47" s="112" t="s">
        <v>87</v>
      </c>
      <c r="B47" s="113" t="s">
        <v>129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SUM(F43:F47)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274</v>
      </c>
      <c r="C53" s="84"/>
      <c r="D53" s="53"/>
      <c r="E53" s="53"/>
      <c r="F53" s="54"/>
    </row>
    <row r="54" spans="1:9" ht="15.75" x14ac:dyDescent="0.2">
      <c r="A54" s="1"/>
      <c r="B54" s="80" t="s">
        <v>103</v>
      </c>
      <c r="C54" s="81" t="s">
        <v>36</v>
      </c>
      <c r="D54" s="24">
        <v>8.42</v>
      </c>
      <c r="E54" s="85"/>
      <c r="F54" s="82">
        <f t="shared" ref="F54:F55" si="0">ROUND(D54*E54,2)</f>
        <v>0</v>
      </c>
    </row>
    <row r="55" spans="1:9" ht="15.75" x14ac:dyDescent="0.2">
      <c r="A55" s="79"/>
      <c r="B55" s="80" t="s">
        <v>121</v>
      </c>
      <c r="C55" s="81" t="s">
        <v>36</v>
      </c>
      <c r="D55" s="24">
        <v>7.59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SUM(F54:F55)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79ED-8BDA-4863-8B1D-D55BE2651C49}">
  <dimension ref="A1:I5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1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33"/>
      <c r="B29" s="134" t="s">
        <v>74</v>
      </c>
      <c r="C29" s="135" t="s">
        <v>76</v>
      </c>
      <c r="D29" s="136">
        <v>1.36</v>
      </c>
      <c r="E29" s="129"/>
      <c r="F29" s="137">
        <f>ROUND(D29*E29,2)</f>
        <v>0</v>
      </c>
    </row>
    <row r="30" spans="1:7" ht="144.75" customHeight="1" x14ac:dyDescent="0.2">
      <c r="A30" s="86" t="s">
        <v>270</v>
      </c>
      <c r="B30" s="128" t="s">
        <v>72</v>
      </c>
      <c r="C30" s="87"/>
      <c r="D30" s="106"/>
      <c r="E30" s="288"/>
      <c r="F30" s="88"/>
    </row>
    <row r="31" spans="1:7" ht="15.75" x14ac:dyDescent="0.2">
      <c r="A31" s="1"/>
      <c r="B31" s="80" t="s">
        <v>57</v>
      </c>
      <c r="C31" s="81" t="s">
        <v>36</v>
      </c>
      <c r="D31" s="24">
        <v>4.08</v>
      </c>
      <c r="E31" s="85"/>
      <c r="F31" s="82">
        <f>ROUND(D31*E31,2)</f>
        <v>0</v>
      </c>
    </row>
    <row r="32" spans="1:7" ht="15.75" x14ac:dyDescent="0.2">
      <c r="A32" s="79"/>
      <c r="B32" s="80" t="s">
        <v>97</v>
      </c>
      <c r="C32" s="81" t="s">
        <v>36</v>
      </c>
      <c r="D32" s="24">
        <v>5.84</v>
      </c>
      <c r="E32" s="85"/>
      <c r="F32" s="82">
        <f>ROUND(D32*E32,2)</f>
        <v>0</v>
      </c>
    </row>
    <row r="33" spans="1:6" s="43" customFormat="1" ht="15.75" thickBot="1" x14ac:dyDescent="0.3">
      <c r="A33" s="96"/>
      <c r="B33" s="97" t="s">
        <v>69</v>
      </c>
      <c r="C33" s="98"/>
      <c r="D33" s="98"/>
      <c r="E33" s="98"/>
      <c r="F33" s="98">
        <f>SUM(F28:F32)</f>
        <v>0</v>
      </c>
    </row>
    <row r="34" spans="1:6" ht="15" thickTop="1" x14ac:dyDescent="0.2">
      <c r="A34" s="86"/>
      <c r="B34" s="105"/>
      <c r="C34" s="105"/>
      <c r="D34" s="106"/>
      <c r="E34" s="106"/>
      <c r="F34" s="106"/>
    </row>
    <row r="36" spans="1:6" s="21" customFormat="1" ht="15.75" x14ac:dyDescent="0.25">
      <c r="A36" s="47" t="s">
        <v>16</v>
      </c>
      <c r="B36" s="18" t="s">
        <v>25</v>
      </c>
      <c r="C36" s="19"/>
      <c r="D36" s="19"/>
      <c r="E36" s="20"/>
      <c r="F36" s="20"/>
    </row>
    <row r="37" spans="1:6" x14ac:dyDescent="0.2">
      <c r="B37" s="23"/>
      <c r="C37" s="24"/>
      <c r="D37" s="24"/>
    </row>
    <row r="38" spans="1:6" s="31" customFormat="1" ht="15" x14ac:dyDescent="0.25">
      <c r="A38" s="27" t="s">
        <v>27</v>
      </c>
      <c r="B38" s="28" t="s">
        <v>47</v>
      </c>
      <c r="C38" s="29"/>
      <c r="D38" s="29"/>
      <c r="E38" s="30"/>
      <c r="F38" s="30"/>
    </row>
    <row r="39" spans="1:6" x14ac:dyDescent="0.2">
      <c r="B39" s="36"/>
      <c r="C39" s="33"/>
      <c r="F39" s="34"/>
    </row>
    <row r="40" spans="1:6" ht="109.5" customHeight="1" x14ac:dyDescent="0.2">
      <c r="A40" s="63"/>
      <c r="B40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0" s="60"/>
      <c r="D40" s="65"/>
      <c r="E40" s="65"/>
      <c r="F40" s="61"/>
    </row>
    <row r="41" spans="1:6" ht="246" customHeight="1" x14ac:dyDescent="0.2">
      <c r="A41" s="69" t="s">
        <v>34</v>
      </c>
      <c r="B41" s="70" t="s">
        <v>263</v>
      </c>
      <c r="C41" s="71"/>
      <c r="D41" s="72"/>
      <c r="E41" s="72"/>
      <c r="F41" s="73"/>
    </row>
    <row r="42" spans="1:6" ht="236.25" customHeight="1" x14ac:dyDescent="0.2">
      <c r="A42" s="74"/>
      <c r="B42" s="55" t="s">
        <v>81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86</v>
      </c>
      <c r="B43" s="113" t="s">
        <v>128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58.25" customHeight="1" x14ac:dyDescent="0.2">
      <c r="A44" s="117" t="s">
        <v>41</v>
      </c>
      <c r="B44" s="118" t="s">
        <v>111</v>
      </c>
      <c r="C44" s="119"/>
      <c r="D44" s="120"/>
      <c r="E44" s="120"/>
      <c r="F44" s="121"/>
    </row>
    <row r="45" spans="1:6" ht="230.25" customHeight="1" x14ac:dyDescent="0.2">
      <c r="A45" s="74"/>
      <c r="B45" s="55" t="s">
        <v>80</v>
      </c>
      <c r="C45" s="56" t="s">
        <v>35</v>
      </c>
      <c r="D45" s="75">
        <v>1</v>
      </c>
      <c r="E45" s="77"/>
      <c r="F45" s="57">
        <f>ROUND(D45*E45,2)</f>
        <v>0</v>
      </c>
    </row>
    <row r="46" spans="1:6" ht="108" customHeight="1" x14ac:dyDescent="0.2">
      <c r="A46" s="112" t="s">
        <v>87</v>
      </c>
      <c r="B46" s="113" t="s">
        <v>129</v>
      </c>
      <c r="C46" s="114" t="s">
        <v>35</v>
      </c>
      <c r="D46" s="115">
        <v>1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SUM(F41:F46)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274</v>
      </c>
      <c r="C52" s="84"/>
      <c r="D52" s="53"/>
      <c r="E52" s="53"/>
      <c r="F52" s="54"/>
    </row>
    <row r="53" spans="1:9" ht="15.75" x14ac:dyDescent="0.2">
      <c r="A53" s="79"/>
      <c r="B53" s="80" t="s">
        <v>79</v>
      </c>
      <c r="C53" s="81" t="s">
        <v>36</v>
      </c>
      <c r="D53" s="24">
        <v>5.44</v>
      </c>
      <c r="E53" s="85"/>
      <c r="F53" s="82">
        <f t="shared" ref="F53:F54" si="0">ROUND(D53*E53,2)</f>
        <v>0</v>
      </c>
    </row>
    <row r="54" spans="1:9" ht="15.75" x14ac:dyDescent="0.2">
      <c r="A54" s="79"/>
      <c r="B54" s="80" t="s">
        <v>97</v>
      </c>
      <c r="C54" s="81" t="s">
        <v>36</v>
      </c>
      <c r="D54" s="24">
        <v>5.84</v>
      </c>
      <c r="E54" s="85"/>
      <c r="F54" s="82">
        <f t="shared" si="0"/>
        <v>0</v>
      </c>
    </row>
    <row r="55" spans="1:9" s="43" customFormat="1" ht="15.75" thickBot="1" x14ac:dyDescent="0.3">
      <c r="A55" s="39"/>
      <c r="B55" s="40" t="s">
        <v>33</v>
      </c>
      <c r="C55" s="41"/>
      <c r="D55" s="41"/>
      <c r="E55" s="42"/>
      <c r="F55" s="42">
        <f>SUM(F53:F54)</f>
        <v>0</v>
      </c>
    </row>
    <row r="56" spans="1:9" ht="15" thickTop="1" x14ac:dyDescent="0.2">
      <c r="F56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0D5B-2B9C-405A-B9A4-099FD8FAD6A0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73</v>
      </c>
      <c r="C29" s="81" t="s">
        <v>76</v>
      </c>
      <c r="D29" s="24">
        <v>3.08</v>
      </c>
      <c r="E29" s="85"/>
      <c r="F29" s="82">
        <f>ROUND(D29*E29,2)</f>
        <v>0</v>
      </c>
    </row>
    <row r="30" spans="1:7" x14ac:dyDescent="0.2">
      <c r="A30" s="74"/>
      <c r="B30" s="55" t="s">
        <v>74</v>
      </c>
      <c r="C30" s="56" t="s">
        <v>76</v>
      </c>
      <c r="D30" s="57">
        <v>2.72</v>
      </c>
      <c r="E30" s="67"/>
      <c r="F30" s="132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56</v>
      </c>
      <c r="C32" s="81" t="s">
        <v>36</v>
      </c>
      <c r="D32" s="24">
        <v>13.96</v>
      </c>
      <c r="E32" s="85"/>
      <c r="F32" s="82">
        <f>ROUND(D32*E32,2)</f>
        <v>0</v>
      </c>
    </row>
    <row r="33" spans="1:6" ht="15.75" x14ac:dyDescent="0.2">
      <c r="A33" s="79"/>
      <c r="B33" s="80" t="s">
        <v>57</v>
      </c>
      <c r="C33" s="81" t="s">
        <v>36</v>
      </c>
      <c r="D33" s="24">
        <v>8.16</v>
      </c>
      <c r="E33" s="85"/>
      <c r="F33" s="82">
        <f>ROUND(D33*E33,2)</f>
        <v>0</v>
      </c>
    </row>
    <row r="34" spans="1:6" ht="15.75" x14ac:dyDescent="0.2">
      <c r="A34" s="79"/>
      <c r="B34" s="80" t="s">
        <v>97</v>
      </c>
      <c r="C34" s="81" t="s">
        <v>36</v>
      </c>
      <c r="D34" s="24">
        <v>5.88</v>
      </c>
      <c r="E34" s="85"/>
      <c r="F34" s="82">
        <f>ROUND(D34*E34,2)</f>
        <v>0</v>
      </c>
    </row>
    <row r="35" spans="1:6" s="43" customFormat="1" ht="15.75" thickBot="1" x14ac:dyDescent="0.3">
      <c r="A35" s="96"/>
      <c r="B35" s="97" t="s">
        <v>69</v>
      </c>
      <c r="C35" s="98"/>
      <c r="D35" s="98"/>
      <c r="E35" s="98"/>
      <c r="F35" s="98">
        <f>SUM(F28:F34)</f>
        <v>0</v>
      </c>
    </row>
    <row r="36" spans="1:6" ht="15" thickTop="1" x14ac:dyDescent="0.2">
      <c r="A36" s="86"/>
      <c r="B36" s="105"/>
      <c r="C36" s="105"/>
      <c r="D36" s="106"/>
      <c r="E36" s="106"/>
      <c r="F36" s="106"/>
    </row>
    <row r="38" spans="1:6" s="21" customFormat="1" ht="15.75" x14ac:dyDescent="0.25">
      <c r="A38" s="47" t="s">
        <v>16</v>
      </c>
      <c r="B38" s="18" t="s">
        <v>25</v>
      </c>
      <c r="C38" s="19"/>
      <c r="D38" s="19"/>
      <c r="E38" s="20"/>
      <c r="F38" s="20"/>
    </row>
    <row r="39" spans="1:6" x14ac:dyDescent="0.2">
      <c r="B39" s="23"/>
      <c r="C39" s="24"/>
      <c r="D39" s="24"/>
    </row>
    <row r="40" spans="1:6" s="31" customFormat="1" ht="15" x14ac:dyDescent="0.25">
      <c r="A40" s="27" t="s">
        <v>27</v>
      </c>
      <c r="B40" s="28" t="s">
        <v>47</v>
      </c>
      <c r="C40" s="29"/>
      <c r="D40" s="29"/>
      <c r="E40" s="30"/>
      <c r="F40" s="30"/>
    </row>
    <row r="41" spans="1:6" x14ac:dyDescent="0.2">
      <c r="B41" s="36"/>
      <c r="C41" s="33"/>
      <c r="F41" s="34"/>
    </row>
    <row r="42" spans="1:6" ht="116.25" customHeight="1" x14ac:dyDescent="0.2">
      <c r="A42" s="63"/>
      <c r="B42" s="78" t="s">
        <v>310</v>
      </c>
      <c r="C42" s="60"/>
      <c r="D42" s="65"/>
      <c r="E42" s="65"/>
      <c r="F42" s="61"/>
    </row>
    <row r="43" spans="1:6" ht="247.5" customHeight="1" x14ac:dyDescent="0.2">
      <c r="A43" s="69" t="s">
        <v>34</v>
      </c>
      <c r="B43" s="70" t="s">
        <v>110</v>
      </c>
      <c r="C43" s="71"/>
      <c r="D43" s="72"/>
      <c r="E43" s="72"/>
      <c r="F43" s="73"/>
    </row>
    <row r="44" spans="1:6" ht="235.5" customHeight="1" x14ac:dyDescent="0.2">
      <c r="A44" s="74"/>
      <c r="B44" s="55" t="s">
        <v>82</v>
      </c>
      <c r="C44" s="56" t="s">
        <v>35</v>
      </c>
      <c r="D44" s="75">
        <v>4</v>
      </c>
      <c r="E44" s="77"/>
      <c r="F44" s="57">
        <f>ROUND(D44*E44,2)</f>
        <v>0</v>
      </c>
    </row>
    <row r="45" spans="1:6" ht="191.25" customHeight="1" x14ac:dyDescent="0.2">
      <c r="A45" s="58" t="s">
        <v>86</v>
      </c>
      <c r="B45" s="59" t="s">
        <v>123</v>
      </c>
      <c r="C45" s="60" t="s">
        <v>35</v>
      </c>
      <c r="D45" s="65">
        <v>1</v>
      </c>
      <c r="E45" s="130"/>
      <c r="F45" s="57">
        <f>ROUND(D45*E45,2)</f>
        <v>0</v>
      </c>
    </row>
    <row r="46" spans="1:6" ht="105" customHeight="1" x14ac:dyDescent="0.2">
      <c r="A46" s="112" t="s">
        <v>89</v>
      </c>
      <c r="B46" s="113" t="s">
        <v>124</v>
      </c>
      <c r="C46" s="114" t="s">
        <v>35</v>
      </c>
      <c r="D46" s="115">
        <v>3</v>
      </c>
      <c r="E46" s="116"/>
      <c r="F46" s="57">
        <f>ROUND(D46*E46,2)</f>
        <v>0</v>
      </c>
    </row>
    <row r="47" spans="1:6" ht="266.25" customHeight="1" x14ac:dyDescent="0.2">
      <c r="A47" s="69" t="s">
        <v>41</v>
      </c>
      <c r="B47" s="70" t="s">
        <v>265</v>
      </c>
      <c r="C47" s="71"/>
      <c r="D47" s="72"/>
      <c r="E47" s="72"/>
      <c r="F47" s="73"/>
    </row>
    <row r="48" spans="1:6" ht="236.25" customHeight="1" x14ac:dyDescent="0.2">
      <c r="A48" s="74"/>
      <c r="B48" s="55" t="s">
        <v>81</v>
      </c>
      <c r="C48" s="56" t="s">
        <v>35</v>
      </c>
      <c r="D48" s="75">
        <v>2</v>
      </c>
      <c r="E48" s="77"/>
      <c r="F48" s="57">
        <f>ROUND(D48*E48,2)</f>
        <v>0</v>
      </c>
    </row>
    <row r="49" spans="1:9" ht="192" customHeight="1" x14ac:dyDescent="0.2">
      <c r="A49" s="58" t="s">
        <v>87</v>
      </c>
      <c r="B49" s="59" t="s">
        <v>125</v>
      </c>
      <c r="C49" s="60" t="s">
        <v>35</v>
      </c>
      <c r="D49" s="65">
        <v>1</v>
      </c>
      <c r="E49" s="130"/>
      <c r="F49" s="61">
        <f>ROUND(D49*E49,2)</f>
        <v>0</v>
      </c>
    </row>
    <row r="50" spans="1:9" ht="105.75" customHeight="1" x14ac:dyDescent="0.2">
      <c r="A50" s="112" t="s">
        <v>90</v>
      </c>
      <c r="B50" s="113" t="s">
        <v>129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2" customFormat="1" ht="196.5" customHeight="1" x14ac:dyDescent="0.2">
      <c r="A51" s="117" t="s">
        <v>42</v>
      </c>
      <c r="B51" s="118" t="s">
        <v>111</v>
      </c>
      <c r="C51" s="119"/>
      <c r="D51" s="120"/>
      <c r="E51" s="120"/>
      <c r="F51" s="121"/>
    </row>
    <row r="52" spans="1:9" ht="230.2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8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SUM(F44:F53)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78</v>
      </c>
      <c r="C60" s="81" t="s">
        <v>36</v>
      </c>
      <c r="D60" s="24">
        <v>17.04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79</v>
      </c>
      <c r="C61" s="81" t="s">
        <v>36</v>
      </c>
      <c r="D61" s="24">
        <v>10.88</v>
      </c>
      <c r="E61" s="85"/>
      <c r="F61" s="82">
        <f t="shared" si="0"/>
        <v>0</v>
      </c>
    </row>
    <row r="62" spans="1:9" ht="15.75" x14ac:dyDescent="0.2">
      <c r="A62" s="79"/>
      <c r="B62" s="80" t="s">
        <v>97</v>
      </c>
      <c r="C62" s="81" t="s">
        <v>36</v>
      </c>
      <c r="D62" s="24">
        <v>5.88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8705-12D3-4474-BD72-C7AEB9E4FC12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181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.7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7.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8.7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74.7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61">
        <f>ROUND(D47*E47,2)</f>
        <v>0</v>
      </c>
    </row>
    <row r="48" spans="1:6" s="127" customFormat="1" ht="248.25" customHeight="1" x14ac:dyDescent="0.2">
      <c r="A48" s="69" t="s">
        <v>41</v>
      </c>
      <c r="B48" s="70" t="s">
        <v>114</v>
      </c>
      <c r="C48" s="71"/>
      <c r="D48" s="72"/>
      <c r="E48" s="115"/>
      <c r="F48" s="73"/>
    </row>
    <row r="49" spans="1:9" ht="219.7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5" customHeight="1" x14ac:dyDescent="0.2">
      <c r="A51" s="117" t="s">
        <v>42</v>
      </c>
      <c r="B51" s="118" t="s">
        <v>275</v>
      </c>
      <c r="C51" s="119"/>
      <c r="D51" s="120"/>
      <c r="E51" s="72"/>
      <c r="F51" s="121"/>
    </row>
    <row r="52" spans="1:9" ht="244.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3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467A-8684-4138-A04C-1AF1CB7DB0FB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9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84</v>
      </c>
      <c r="B20" s="90" t="s">
        <v>60</v>
      </c>
      <c r="C20" s="141" t="s">
        <v>35</v>
      </c>
      <c r="D20" s="142">
        <v>2</v>
      </c>
      <c r="E20" s="140"/>
      <c r="F20" s="88">
        <f>ROUND(D20*E20,2)</f>
        <v>0</v>
      </c>
    </row>
    <row r="21" spans="1:7" ht="133.5" customHeight="1" x14ac:dyDescent="0.2">
      <c r="A21" s="6" t="s">
        <v>70</v>
      </c>
      <c r="B21" s="68" t="s">
        <v>102</v>
      </c>
      <c r="C21" s="7" t="s">
        <v>76</v>
      </c>
      <c r="D21" s="8">
        <v>4.59</v>
      </c>
      <c r="E21" s="67"/>
      <c r="F21" s="62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86"/>
      <c r="B27" s="110"/>
      <c r="C27" s="110"/>
      <c r="D27" s="87"/>
      <c r="E27" s="106"/>
      <c r="F27" s="106"/>
      <c r="G27" s="88"/>
    </row>
    <row r="28" spans="1:7" ht="167.25" customHeight="1" x14ac:dyDescent="0.2">
      <c r="A28" s="86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100</v>
      </c>
      <c r="C29" s="81" t="s">
        <v>76</v>
      </c>
      <c r="D29" s="24">
        <v>2.85</v>
      </c>
      <c r="E29" s="85"/>
      <c r="F29" s="82">
        <f>ROUND(D29*E29,2)</f>
        <v>0</v>
      </c>
    </row>
    <row r="30" spans="1:7" x14ac:dyDescent="0.2">
      <c r="A30" s="1"/>
      <c r="B30" s="80" t="s">
        <v>120</v>
      </c>
      <c r="C30" s="135" t="s">
        <v>76</v>
      </c>
      <c r="D30" s="136">
        <v>0.97</v>
      </c>
      <c r="E30" s="129"/>
      <c r="F30" s="137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65</v>
      </c>
      <c r="C32" s="81" t="s">
        <v>36</v>
      </c>
      <c r="D32" s="24">
        <v>5.57</v>
      </c>
      <c r="E32" s="85"/>
      <c r="F32" s="82">
        <f>ROUND(D32*E32,2)</f>
        <v>0</v>
      </c>
    </row>
    <row r="33" spans="1:6" x14ac:dyDescent="0.2">
      <c r="A33" s="1"/>
      <c r="B33" s="80" t="s">
        <v>179</v>
      </c>
      <c r="C33" s="81" t="s">
        <v>76</v>
      </c>
      <c r="D33" s="24">
        <v>6.62</v>
      </c>
      <c r="E33" s="85"/>
      <c r="F33" s="82">
        <f>ROUND(D33*E33,2)</f>
        <v>0</v>
      </c>
    </row>
    <row r="34" spans="1:6" s="43" customFormat="1" ht="15.75" thickBot="1" x14ac:dyDescent="0.3">
      <c r="A34" s="96"/>
      <c r="B34" s="97" t="s">
        <v>69</v>
      </c>
      <c r="C34" s="98"/>
      <c r="D34" s="98"/>
      <c r="E34" s="98"/>
      <c r="F34" s="98">
        <f>SUM(F28:F33)</f>
        <v>0</v>
      </c>
    </row>
    <row r="35" spans="1:6" ht="15" thickTop="1" x14ac:dyDescent="0.2">
      <c r="A35" s="86"/>
      <c r="B35" s="105"/>
      <c r="C35" s="105"/>
      <c r="D35" s="106"/>
      <c r="E35" s="106"/>
      <c r="F35" s="106"/>
    </row>
    <row r="37" spans="1:6" s="21" customFormat="1" ht="15.75" x14ac:dyDescent="0.25">
      <c r="A37" s="47" t="s">
        <v>16</v>
      </c>
      <c r="B37" s="18" t="s">
        <v>25</v>
      </c>
      <c r="C37" s="19"/>
      <c r="D37" s="19"/>
      <c r="E37" s="20"/>
      <c r="F37" s="20"/>
    </row>
    <row r="38" spans="1:6" x14ac:dyDescent="0.2">
      <c r="B38" s="23"/>
      <c r="C38" s="24"/>
      <c r="D38" s="24"/>
    </row>
    <row r="39" spans="1:6" s="31" customFormat="1" ht="15" x14ac:dyDescent="0.25">
      <c r="A39" s="27" t="s">
        <v>27</v>
      </c>
      <c r="B39" s="28" t="s">
        <v>47</v>
      </c>
      <c r="C39" s="29"/>
      <c r="D39" s="29"/>
      <c r="E39" s="30"/>
      <c r="F39" s="30"/>
    </row>
    <row r="40" spans="1:6" x14ac:dyDescent="0.2">
      <c r="B40" s="36"/>
      <c r="C40" s="33"/>
      <c r="F40" s="34"/>
    </row>
    <row r="41" spans="1:6" ht="108" customHeight="1" x14ac:dyDescent="0.2">
      <c r="A41" s="63"/>
      <c r="B41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1" s="60"/>
      <c r="D41" s="65"/>
      <c r="E41" s="65"/>
      <c r="F41" s="61"/>
    </row>
    <row r="42" spans="1:6" ht="244.5" customHeight="1" x14ac:dyDescent="0.2">
      <c r="A42" s="69" t="s">
        <v>34</v>
      </c>
      <c r="B42" s="70" t="s">
        <v>266</v>
      </c>
      <c r="C42" s="71"/>
      <c r="D42" s="72"/>
      <c r="E42" s="72"/>
      <c r="F42" s="73"/>
    </row>
    <row r="43" spans="1:6" ht="235.5" customHeight="1" x14ac:dyDescent="0.2">
      <c r="A43" s="74"/>
      <c r="B43" s="55" t="s">
        <v>82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4.25" customHeight="1" x14ac:dyDescent="0.2">
      <c r="A44" s="112" t="s">
        <v>86</v>
      </c>
      <c r="B44" s="113" t="s">
        <v>262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6" customFormat="1" ht="261" customHeight="1" x14ac:dyDescent="0.2">
      <c r="A45" s="117" t="s">
        <v>41</v>
      </c>
      <c r="B45" s="118" t="s">
        <v>276</v>
      </c>
      <c r="C45" s="119"/>
      <c r="D45" s="120"/>
      <c r="E45" s="72"/>
      <c r="F45" s="121"/>
    </row>
    <row r="46" spans="1:6" ht="234.75" customHeight="1" x14ac:dyDescent="0.2">
      <c r="A46" s="74"/>
      <c r="B46" s="55" t="s">
        <v>80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7.25" customHeight="1" x14ac:dyDescent="0.2">
      <c r="A47" s="112" t="s">
        <v>87</v>
      </c>
      <c r="B47" s="113" t="s">
        <v>129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SUM(F43:F47)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274</v>
      </c>
      <c r="C53" s="84"/>
      <c r="D53" s="53"/>
      <c r="E53" s="53"/>
      <c r="F53" s="54"/>
    </row>
    <row r="54" spans="1:9" ht="15.75" x14ac:dyDescent="0.2">
      <c r="A54" s="1"/>
      <c r="B54" s="80" t="s">
        <v>103</v>
      </c>
      <c r="C54" s="81" t="s">
        <v>36</v>
      </c>
      <c r="D54" s="24">
        <v>8.42</v>
      </c>
      <c r="E54" s="85"/>
      <c r="F54" s="82">
        <f t="shared" ref="F54:F55" si="0">ROUND(D54*E54,2)</f>
        <v>0</v>
      </c>
    </row>
    <row r="55" spans="1:9" ht="15.75" x14ac:dyDescent="0.2">
      <c r="A55" s="79"/>
      <c r="B55" s="80" t="s">
        <v>121</v>
      </c>
      <c r="C55" s="81" t="s">
        <v>36</v>
      </c>
      <c r="D55" s="24">
        <v>7.59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SUM(F54:F55)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BB25-29C2-4EF2-BC9B-1266EAE5696A}">
  <dimension ref="A1:I5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1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33"/>
      <c r="B29" s="134" t="s">
        <v>74</v>
      </c>
      <c r="C29" s="135" t="s">
        <v>76</v>
      </c>
      <c r="D29" s="136">
        <v>1.36</v>
      </c>
      <c r="E29" s="129"/>
      <c r="F29" s="137">
        <f>ROUND(D29*E29,2)</f>
        <v>0</v>
      </c>
    </row>
    <row r="30" spans="1:7" ht="144.75" customHeight="1" x14ac:dyDescent="0.2">
      <c r="A30" s="86" t="s">
        <v>270</v>
      </c>
      <c r="B30" s="128" t="s">
        <v>72</v>
      </c>
      <c r="C30" s="87"/>
      <c r="D30" s="106"/>
      <c r="E30" s="288"/>
      <c r="F30" s="88"/>
    </row>
    <row r="31" spans="1:7" ht="15.75" x14ac:dyDescent="0.2">
      <c r="A31" s="1"/>
      <c r="B31" s="80" t="s">
        <v>57</v>
      </c>
      <c r="C31" s="81" t="s">
        <v>36</v>
      </c>
      <c r="D31" s="24">
        <v>4.08</v>
      </c>
      <c r="E31" s="85"/>
      <c r="F31" s="82">
        <f>ROUND(D31*E31,2)</f>
        <v>0</v>
      </c>
    </row>
    <row r="32" spans="1:7" ht="15.75" x14ac:dyDescent="0.2">
      <c r="A32" s="79"/>
      <c r="B32" s="80" t="s">
        <v>97</v>
      </c>
      <c r="C32" s="81" t="s">
        <v>36</v>
      </c>
      <c r="D32" s="24">
        <v>5.84</v>
      </c>
      <c r="E32" s="85"/>
      <c r="F32" s="82">
        <f>ROUND(D32*E32,2)</f>
        <v>0</v>
      </c>
    </row>
    <row r="33" spans="1:6" s="43" customFormat="1" ht="15.75" thickBot="1" x14ac:dyDescent="0.3">
      <c r="A33" s="96"/>
      <c r="B33" s="97" t="s">
        <v>69</v>
      </c>
      <c r="C33" s="98"/>
      <c r="D33" s="98"/>
      <c r="E33" s="98"/>
      <c r="F33" s="98">
        <f>SUM(F28:F32)</f>
        <v>0</v>
      </c>
    </row>
    <row r="34" spans="1:6" ht="15" thickTop="1" x14ac:dyDescent="0.2">
      <c r="A34" s="86"/>
      <c r="B34" s="105"/>
      <c r="C34" s="105"/>
      <c r="D34" s="106"/>
      <c r="E34" s="106"/>
      <c r="F34" s="106"/>
    </row>
    <row r="36" spans="1:6" s="21" customFormat="1" ht="15.75" x14ac:dyDescent="0.25">
      <c r="A36" s="47" t="s">
        <v>16</v>
      </c>
      <c r="B36" s="18" t="s">
        <v>25</v>
      </c>
      <c r="C36" s="19"/>
      <c r="D36" s="19"/>
      <c r="E36" s="20"/>
      <c r="F36" s="20"/>
    </row>
    <row r="37" spans="1:6" x14ac:dyDescent="0.2">
      <c r="B37" s="23"/>
      <c r="C37" s="24"/>
      <c r="D37" s="24"/>
    </row>
    <row r="38" spans="1:6" s="31" customFormat="1" ht="15" x14ac:dyDescent="0.25">
      <c r="A38" s="27" t="s">
        <v>27</v>
      </c>
      <c r="B38" s="28" t="s">
        <v>47</v>
      </c>
      <c r="C38" s="29"/>
      <c r="D38" s="29"/>
      <c r="E38" s="30"/>
      <c r="F38" s="30"/>
    </row>
    <row r="39" spans="1:6" x14ac:dyDescent="0.2">
      <c r="B39" s="36"/>
      <c r="C39" s="33"/>
      <c r="F39" s="34"/>
    </row>
    <row r="40" spans="1:6" ht="109.5" customHeight="1" x14ac:dyDescent="0.2">
      <c r="A40" s="63"/>
      <c r="B40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0" s="60"/>
      <c r="D40" s="65"/>
      <c r="E40" s="65"/>
      <c r="F40" s="61"/>
    </row>
    <row r="41" spans="1:6" ht="246" customHeight="1" x14ac:dyDescent="0.2">
      <c r="A41" s="69" t="s">
        <v>34</v>
      </c>
      <c r="B41" s="70" t="s">
        <v>263</v>
      </c>
      <c r="C41" s="71"/>
      <c r="D41" s="72"/>
      <c r="E41" s="72"/>
      <c r="F41" s="73"/>
    </row>
    <row r="42" spans="1:6" ht="236.25" customHeight="1" x14ac:dyDescent="0.2">
      <c r="A42" s="74"/>
      <c r="B42" s="55" t="s">
        <v>81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86</v>
      </c>
      <c r="B43" s="113" t="s">
        <v>128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58.25" customHeight="1" x14ac:dyDescent="0.2">
      <c r="A44" s="117" t="s">
        <v>41</v>
      </c>
      <c r="B44" s="118" t="s">
        <v>111</v>
      </c>
      <c r="C44" s="119"/>
      <c r="D44" s="120"/>
      <c r="E44" s="120"/>
      <c r="F44" s="121"/>
    </row>
    <row r="45" spans="1:6" ht="230.25" customHeight="1" x14ac:dyDescent="0.2">
      <c r="A45" s="74"/>
      <c r="B45" s="55" t="s">
        <v>80</v>
      </c>
      <c r="C45" s="56" t="s">
        <v>35</v>
      </c>
      <c r="D45" s="75">
        <v>1</v>
      </c>
      <c r="E45" s="77"/>
      <c r="F45" s="57">
        <f>ROUND(D45*E45,2)</f>
        <v>0</v>
      </c>
    </row>
    <row r="46" spans="1:6" ht="108" customHeight="1" x14ac:dyDescent="0.2">
      <c r="A46" s="112" t="s">
        <v>87</v>
      </c>
      <c r="B46" s="113" t="s">
        <v>129</v>
      </c>
      <c r="C46" s="114" t="s">
        <v>35</v>
      </c>
      <c r="D46" s="115">
        <v>1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SUM(F41:F46)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274</v>
      </c>
      <c r="C52" s="84"/>
      <c r="D52" s="53"/>
      <c r="E52" s="53"/>
      <c r="F52" s="54"/>
    </row>
    <row r="53" spans="1:9" ht="15.75" x14ac:dyDescent="0.2">
      <c r="A53" s="79"/>
      <c r="B53" s="80" t="s">
        <v>79</v>
      </c>
      <c r="C53" s="81" t="s">
        <v>36</v>
      </c>
      <c r="D53" s="24">
        <v>5.44</v>
      </c>
      <c r="E53" s="85"/>
      <c r="F53" s="82">
        <f t="shared" ref="F53:F54" si="0">ROUND(D53*E53,2)</f>
        <v>0</v>
      </c>
    </row>
    <row r="54" spans="1:9" ht="15.75" x14ac:dyDescent="0.2">
      <c r="A54" s="79"/>
      <c r="B54" s="80" t="s">
        <v>97</v>
      </c>
      <c r="C54" s="81" t="s">
        <v>36</v>
      </c>
      <c r="D54" s="24">
        <v>5.84</v>
      </c>
      <c r="E54" s="85"/>
      <c r="F54" s="82">
        <f t="shared" si="0"/>
        <v>0</v>
      </c>
    </row>
    <row r="55" spans="1:9" s="43" customFormat="1" ht="15.75" thickBot="1" x14ac:dyDescent="0.3">
      <c r="A55" s="39"/>
      <c r="B55" s="40" t="s">
        <v>33</v>
      </c>
      <c r="C55" s="41"/>
      <c r="D55" s="41"/>
      <c r="E55" s="42"/>
      <c r="F55" s="42">
        <f>SUM(F53:F54)</f>
        <v>0</v>
      </c>
    </row>
    <row r="56" spans="1:9" ht="15" thickTop="1" x14ac:dyDescent="0.2">
      <c r="F56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8D25-68AB-45F2-A2EA-3361BAE54D31}">
  <sheetPr>
    <pageSetUpPr fitToPage="1"/>
  </sheetPr>
  <dimension ref="A1:D764"/>
  <sheetViews>
    <sheetView view="pageBreakPreview" zoomScale="90" zoomScaleNormal="100" zoomScaleSheetLayoutView="90" workbookViewId="0"/>
  </sheetViews>
  <sheetFormatPr defaultRowHeight="12.75" x14ac:dyDescent="0.2"/>
  <cols>
    <col min="1" max="1" width="4.5" style="156" customWidth="1"/>
    <col min="2" max="2" width="30.8984375" style="156" customWidth="1"/>
    <col min="3" max="3" width="32.5" style="156" customWidth="1"/>
    <col min="4" max="4" width="15.69921875" style="124" customWidth="1"/>
    <col min="5" max="7" width="8.796875" style="124"/>
    <col min="8" max="8" width="8.796875" style="124" customWidth="1"/>
    <col min="9" max="16384" width="8.796875" style="124"/>
  </cols>
  <sheetData>
    <row r="1" spans="1:4" s="262" customFormat="1" x14ac:dyDescent="0.2">
      <c r="A1" s="282" t="s">
        <v>5</v>
      </c>
      <c r="B1" s="283"/>
      <c r="C1" s="283"/>
      <c r="D1" s="283"/>
    </row>
    <row r="2" spans="1:4" s="263" customFormat="1" ht="14.25" x14ac:dyDescent="0.2">
      <c r="A2" s="284" t="str">
        <f>'Naslovna stran'!C19</f>
        <v>Nepremičnine Celje d.o.o.</v>
      </c>
      <c r="B2" s="285"/>
      <c r="C2" s="285"/>
      <c r="D2" s="285"/>
    </row>
    <row r="3" spans="1:4" s="262" customFormat="1" x14ac:dyDescent="0.2">
      <c r="A3" s="282" t="s">
        <v>38</v>
      </c>
      <c r="B3" s="283"/>
      <c r="C3" s="283"/>
      <c r="D3" s="283"/>
    </row>
    <row r="4" spans="1:4" s="263" customFormat="1" ht="14.25" x14ac:dyDescent="0.2">
      <c r="A4" s="284" t="str">
        <f>'Naslovna stran'!C23</f>
        <v>Zamenjava oken Pod gabri 17-19 in Pod gabri 31-33</v>
      </c>
      <c r="B4" s="285"/>
      <c r="C4" s="285"/>
      <c r="D4" s="285"/>
    </row>
    <row r="5" spans="1:4" s="262" customFormat="1" x14ac:dyDescent="0.2">
      <c r="A5" s="282" t="s">
        <v>21</v>
      </c>
      <c r="B5" s="283"/>
      <c r="C5" s="283"/>
      <c r="D5" s="283"/>
    </row>
    <row r="6" spans="1:4" s="263" customFormat="1" ht="14.25" x14ac:dyDescent="0.2">
      <c r="A6" s="286">
        <f>'Naslovna stran'!C6</f>
        <v>0</v>
      </c>
      <c r="B6" s="285"/>
      <c r="C6" s="285"/>
      <c r="D6" s="285"/>
    </row>
    <row r="7" spans="1:4" x14ac:dyDescent="0.2">
      <c r="A7" s="250"/>
    </row>
    <row r="8" spans="1:4" ht="15" x14ac:dyDescent="0.2">
      <c r="A8" s="264" t="s">
        <v>208</v>
      </c>
      <c r="B8" s="265"/>
      <c r="C8" s="265"/>
      <c r="D8" s="265"/>
    </row>
    <row r="10" spans="1:4" s="169" customFormat="1" ht="14.25" x14ac:dyDescent="0.2">
      <c r="A10" s="170" t="s">
        <v>8</v>
      </c>
      <c r="B10" s="170"/>
      <c r="C10" s="170"/>
    </row>
    <row r="11" spans="1:4" s="162" customFormat="1" x14ac:dyDescent="0.2">
      <c r="A11" s="164"/>
      <c r="B11" s="164"/>
      <c r="C11" s="164"/>
    </row>
    <row r="12" spans="1:4" s="162" customFormat="1" x14ac:dyDescent="0.2">
      <c r="A12" s="164"/>
      <c r="B12" s="174" t="s">
        <v>7</v>
      </c>
      <c r="C12" s="173" t="s">
        <v>301</v>
      </c>
    </row>
    <row r="13" spans="1:4" s="162" customFormat="1" x14ac:dyDescent="0.2">
      <c r="A13" s="164"/>
      <c r="B13" s="174" t="s">
        <v>292</v>
      </c>
      <c r="C13" s="173" t="s">
        <v>298</v>
      </c>
    </row>
    <row r="14" spans="1:4" s="162" customFormat="1" x14ac:dyDescent="0.2">
      <c r="A14" s="164"/>
      <c r="B14" s="174" t="s">
        <v>20</v>
      </c>
      <c r="C14" s="173" t="s">
        <v>59</v>
      </c>
    </row>
    <row r="15" spans="1:4" s="162" customFormat="1" x14ac:dyDescent="0.2">
      <c r="A15" s="164"/>
      <c r="B15" s="172"/>
      <c r="C15" s="171"/>
    </row>
    <row r="17" spans="1:4" s="169" customFormat="1" ht="14.25" x14ac:dyDescent="0.2">
      <c r="A17" s="170" t="s">
        <v>300</v>
      </c>
      <c r="B17" s="170"/>
      <c r="C17" s="170"/>
    </row>
    <row r="18" spans="1:4" ht="15" x14ac:dyDescent="0.2">
      <c r="A18" s="252"/>
      <c r="B18" s="252"/>
      <c r="C18" s="252"/>
      <c r="D18" s="255"/>
    </row>
    <row r="19" spans="1:4" ht="14.25" x14ac:dyDescent="0.2">
      <c r="A19" s="123" t="s">
        <v>299</v>
      </c>
      <c r="B19" s="123"/>
      <c r="C19" s="123"/>
      <c r="D19" s="261" t="s">
        <v>29</v>
      </c>
    </row>
    <row r="20" spans="1:4" ht="14.25" x14ac:dyDescent="0.2">
      <c r="A20" s="123" t="s">
        <v>306</v>
      </c>
      <c r="B20" s="123"/>
      <c r="C20" s="123"/>
      <c r="D20" s="261" t="s">
        <v>29</v>
      </c>
    </row>
    <row r="21" spans="1:4" x14ac:dyDescent="0.2">
      <c r="A21" s="164"/>
      <c r="B21" s="164"/>
      <c r="C21" s="164"/>
      <c r="D21" s="164"/>
    </row>
    <row r="22" spans="1:4" ht="14.25" x14ac:dyDescent="0.2">
      <c r="A22" s="123" t="s">
        <v>75</v>
      </c>
      <c r="B22" s="123"/>
      <c r="C22" s="123"/>
      <c r="D22" s="123"/>
    </row>
    <row r="23" spans="1:4" x14ac:dyDescent="0.2">
      <c r="A23" s="160" t="s">
        <v>15</v>
      </c>
      <c r="B23" s="159" t="s">
        <v>22</v>
      </c>
      <c r="C23" s="158"/>
      <c r="D23" s="158"/>
    </row>
    <row r="24" spans="1:4" x14ac:dyDescent="0.2">
      <c r="A24" s="165" t="s">
        <v>24</v>
      </c>
      <c r="B24" s="164" t="s">
        <v>45</v>
      </c>
      <c r="C24" s="163"/>
      <c r="D24" s="163">
        <f>'Pod gabri 17 1'!F14</f>
        <v>0</v>
      </c>
    </row>
    <row r="25" spans="1:4" x14ac:dyDescent="0.2">
      <c r="A25" s="165" t="s">
        <v>43</v>
      </c>
      <c r="B25" s="164" t="s">
        <v>46</v>
      </c>
      <c r="C25" s="163"/>
      <c r="D25" s="163">
        <f>'Pod gabri 17 1'!F22</f>
        <v>0</v>
      </c>
    </row>
    <row r="26" spans="1:4" x14ac:dyDescent="0.2">
      <c r="A26" s="165" t="s">
        <v>67</v>
      </c>
      <c r="B26" s="164" t="s">
        <v>68</v>
      </c>
      <c r="C26" s="163"/>
      <c r="D26" s="163">
        <f>'Pod gabri 17 1'!F35</f>
        <v>0</v>
      </c>
    </row>
    <row r="27" spans="1:4" x14ac:dyDescent="0.2">
      <c r="A27" s="160"/>
      <c r="B27" s="167" t="s">
        <v>23</v>
      </c>
      <c r="C27" s="166"/>
      <c r="D27" s="166">
        <f>SUM(D24:D26)</f>
        <v>0</v>
      </c>
    </row>
    <row r="28" spans="1:4" x14ac:dyDescent="0.2">
      <c r="A28" s="165"/>
      <c r="B28" s="164"/>
      <c r="C28" s="163"/>
      <c r="D28" s="163"/>
    </row>
    <row r="29" spans="1:4" x14ac:dyDescent="0.2">
      <c r="A29" s="160" t="s">
        <v>16</v>
      </c>
      <c r="B29" s="159" t="s">
        <v>25</v>
      </c>
      <c r="C29" s="158"/>
      <c r="D29" s="158"/>
    </row>
    <row r="30" spans="1:4" x14ac:dyDescent="0.2">
      <c r="A30" s="165" t="s">
        <v>27</v>
      </c>
      <c r="B30" s="164" t="s">
        <v>47</v>
      </c>
      <c r="C30" s="163"/>
      <c r="D30" s="163">
        <f>'Pod gabri 17 1'!F54</f>
        <v>0</v>
      </c>
    </row>
    <row r="31" spans="1:4" x14ac:dyDescent="0.2">
      <c r="A31" s="165" t="s">
        <v>28</v>
      </c>
      <c r="B31" s="164" t="s">
        <v>32</v>
      </c>
      <c r="C31" s="163"/>
      <c r="D31" s="163">
        <f>'Pod gabri 17 1'!F63</f>
        <v>0</v>
      </c>
    </row>
    <row r="32" spans="1:4" x14ac:dyDescent="0.2">
      <c r="A32" s="160"/>
      <c r="B32" s="167" t="s">
        <v>26</v>
      </c>
      <c r="C32" s="166"/>
      <c r="D32" s="166">
        <f>SUM(D30:D31)</f>
        <v>0</v>
      </c>
    </row>
    <row r="33" spans="1:4" x14ac:dyDescent="0.2">
      <c r="A33" s="165"/>
      <c r="B33" s="164"/>
      <c r="C33" s="163"/>
      <c r="D33" s="163"/>
    </row>
    <row r="34" spans="1:4" x14ac:dyDescent="0.2">
      <c r="A34" s="160"/>
      <c r="B34" s="159" t="s">
        <v>48</v>
      </c>
      <c r="C34" s="158"/>
      <c r="D34" s="158">
        <f>D27+D32</f>
        <v>0</v>
      </c>
    </row>
    <row r="35" spans="1:4" x14ac:dyDescent="0.2">
      <c r="A35" s="164"/>
      <c r="B35" s="164"/>
      <c r="C35" s="164"/>
      <c r="D35" s="164"/>
    </row>
    <row r="36" spans="1:4" ht="14.25" x14ac:dyDescent="0.2">
      <c r="A36" s="123" t="s">
        <v>91</v>
      </c>
      <c r="B36" s="123"/>
      <c r="C36" s="123"/>
      <c r="D36" s="123"/>
    </row>
    <row r="37" spans="1:4" x14ac:dyDescent="0.2">
      <c r="A37" s="160" t="s">
        <v>15</v>
      </c>
      <c r="B37" s="159" t="s">
        <v>22</v>
      </c>
      <c r="C37" s="158"/>
      <c r="D37" s="158"/>
    </row>
    <row r="38" spans="1:4" x14ac:dyDescent="0.2">
      <c r="A38" s="165" t="s">
        <v>24</v>
      </c>
      <c r="B38" s="164" t="s">
        <v>45</v>
      </c>
      <c r="C38" s="163"/>
      <c r="D38" s="163">
        <f>'Pod gabri 17 2'!F14</f>
        <v>0</v>
      </c>
    </row>
    <row r="39" spans="1:4" x14ac:dyDescent="0.2">
      <c r="A39" s="165" t="s">
        <v>43</v>
      </c>
      <c r="B39" s="164" t="s">
        <v>46</v>
      </c>
      <c r="C39" s="163"/>
      <c r="D39" s="163">
        <f>'Pod gabri 17 2'!F23</f>
        <v>0</v>
      </c>
    </row>
    <row r="40" spans="1:4" x14ac:dyDescent="0.2">
      <c r="A40" s="165" t="s">
        <v>67</v>
      </c>
      <c r="B40" s="164" t="s">
        <v>68</v>
      </c>
      <c r="C40" s="163"/>
      <c r="D40" s="163">
        <f>'Pod gabri 17 2'!F37</f>
        <v>0</v>
      </c>
    </row>
    <row r="41" spans="1:4" x14ac:dyDescent="0.2">
      <c r="A41" s="160"/>
      <c r="B41" s="167" t="s">
        <v>23</v>
      </c>
      <c r="C41" s="166"/>
      <c r="D41" s="166">
        <f>SUM(D38:D40)</f>
        <v>0</v>
      </c>
    </row>
    <row r="42" spans="1:4" x14ac:dyDescent="0.2">
      <c r="A42" s="165"/>
      <c r="B42" s="164"/>
      <c r="C42" s="163"/>
      <c r="D42" s="163"/>
    </row>
    <row r="43" spans="1:4" x14ac:dyDescent="0.2">
      <c r="A43" s="160" t="s">
        <v>16</v>
      </c>
      <c r="B43" s="159" t="s">
        <v>25</v>
      </c>
      <c r="C43" s="158"/>
      <c r="D43" s="158"/>
    </row>
    <row r="44" spans="1:4" x14ac:dyDescent="0.2">
      <c r="A44" s="165" t="s">
        <v>27</v>
      </c>
      <c r="B44" s="164" t="s">
        <v>47</v>
      </c>
      <c r="C44" s="163"/>
      <c r="D44" s="163">
        <f>'Pod gabri 17 2'!F54</f>
        <v>0</v>
      </c>
    </row>
    <row r="45" spans="1:4" x14ac:dyDescent="0.2">
      <c r="A45" s="165" t="s">
        <v>28</v>
      </c>
      <c r="B45" s="164" t="s">
        <v>32</v>
      </c>
      <c r="C45" s="163"/>
      <c r="D45" s="163">
        <f>'Pod gabri 17 2'!F63</f>
        <v>0</v>
      </c>
    </row>
    <row r="46" spans="1:4" x14ac:dyDescent="0.2">
      <c r="A46" s="160"/>
      <c r="B46" s="167" t="s">
        <v>26</v>
      </c>
      <c r="C46" s="166"/>
      <c r="D46" s="166">
        <f>SUM(D44:D45)</f>
        <v>0</v>
      </c>
    </row>
    <row r="47" spans="1:4" x14ac:dyDescent="0.2">
      <c r="A47" s="165"/>
      <c r="B47" s="164"/>
      <c r="C47" s="163"/>
      <c r="D47" s="163"/>
    </row>
    <row r="48" spans="1:4" x14ac:dyDescent="0.2">
      <c r="A48" s="160"/>
      <c r="B48" s="159" t="s">
        <v>48</v>
      </c>
      <c r="C48" s="158"/>
      <c r="D48" s="158">
        <f>D41+D46</f>
        <v>0</v>
      </c>
    </row>
    <row r="49" spans="1:4" x14ac:dyDescent="0.2">
      <c r="A49" s="164"/>
      <c r="B49" s="164"/>
      <c r="C49" s="164"/>
      <c r="D49" s="164"/>
    </row>
    <row r="50" spans="1:4" ht="14.25" x14ac:dyDescent="0.2">
      <c r="A50" s="123" t="s">
        <v>92</v>
      </c>
      <c r="B50" s="123"/>
      <c r="C50" s="123"/>
      <c r="D50" s="123"/>
    </row>
    <row r="51" spans="1:4" x14ac:dyDescent="0.2">
      <c r="A51" s="160" t="s">
        <v>15</v>
      </c>
      <c r="B51" s="159" t="s">
        <v>22</v>
      </c>
      <c r="C51" s="158"/>
      <c r="D51" s="158"/>
    </row>
    <row r="52" spans="1:4" x14ac:dyDescent="0.2">
      <c r="A52" s="165" t="s">
        <v>24</v>
      </c>
      <c r="B52" s="164" t="s">
        <v>45</v>
      </c>
      <c r="C52" s="163"/>
      <c r="D52" s="163">
        <f>'Pod gabri 17 3'!F14</f>
        <v>0</v>
      </c>
    </row>
    <row r="53" spans="1:4" x14ac:dyDescent="0.2">
      <c r="A53" s="165" t="s">
        <v>43</v>
      </c>
      <c r="B53" s="164" t="s">
        <v>46</v>
      </c>
      <c r="C53" s="163"/>
      <c r="D53" s="163">
        <f>'Pod gabri 17 3'!F22</f>
        <v>0</v>
      </c>
    </row>
    <row r="54" spans="1:4" x14ac:dyDescent="0.2">
      <c r="A54" s="165" t="s">
        <v>67</v>
      </c>
      <c r="B54" s="164" t="s">
        <v>68</v>
      </c>
      <c r="C54" s="163"/>
      <c r="D54" s="163">
        <f>'Pod gabri 17 3'!F34</f>
        <v>0</v>
      </c>
    </row>
    <row r="55" spans="1:4" x14ac:dyDescent="0.2">
      <c r="A55" s="160"/>
      <c r="B55" s="167" t="s">
        <v>23</v>
      </c>
      <c r="C55" s="166"/>
      <c r="D55" s="166">
        <f>SUM(D52:D54)</f>
        <v>0</v>
      </c>
    </row>
    <row r="56" spans="1:4" x14ac:dyDescent="0.2">
      <c r="A56" s="165"/>
      <c r="B56" s="164"/>
      <c r="C56" s="163"/>
      <c r="D56" s="163"/>
    </row>
    <row r="57" spans="1:4" x14ac:dyDescent="0.2">
      <c r="A57" s="160" t="s">
        <v>16</v>
      </c>
      <c r="B57" s="159" t="s">
        <v>25</v>
      </c>
      <c r="C57" s="158"/>
      <c r="D57" s="158"/>
    </row>
    <row r="58" spans="1:4" x14ac:dyDescent="0.2">
      <c r="A58" s="165" t="s">
        <v>27</v>
      </c>
      <c r="B58" s="164" t="s">
        <v>47</v>
      </c>
      <c r="C58" s="163"/>
      <c r="D58" s="163">
        <f>'Pod gabri 17 3'!F48</f>
        <v>0</v>
      </c>
    </row>
    <row r="59" spans="1:4" x14ac:dyDescent="0.2">
      <c r="A59" s="165" t="s">
        <v>28</v>
      </c>
      <c r="B59" s="164" t="s">
        <v>32</v>
      </c>
      <c r="C59" s="163"/>
      <c r="D59" s="163">
        <f>'Pod gabri 17 3'!F56</f>
        <v>0</v>
      </c>
    </row>
    <row r="60" spans="1:4" x14ac:dyDescent="0.2">
      <c r="A60" s="160"/>
      <c r="B60" s="167" t="s">
        <v>26</v>
      </c>
      <c r="C60" s="166"/>
      <c r="D60" s="166">
        <f>SUM(D58:D59)</f>
        <v>0</v>
      </c>
    </row>
    <row r="61" spans="1:4" x14ac:dyDescent="0.2">
      <c r="A61" s="165"/>
      <c r="B61" s="164"/>
      <c r="C61" s="163"/>
      <c r="D61" s="163"/>
    </row>
    <row r="62" spans="1:4" x14ac:dyDescent="0.2">
      <c r="A62" s="160"/>
      <c r="B62" s="159" t="s">
        <v>48</v>
      </c>
      <c r="C62" s="158"/>
      <c r="D62" s="158">
        <f>D55+D60</f>
        <v>0</v>
      </c>
    </row>
    <row r="63" spans="1:4" x14ac:dyDescent="0.2">
      <c r="A63" s="164"/>
      <c r="B63" s="164"/>
      <c r="C63" s="164"/>
      <c r="D63" s="164"/>
    </row>
    <row r="64" spans="1:4" ht="14.25" x14ac:dyDescent="0.2">
      <c r="A64" s="123" t="s">
        <v>93</v>
      </c>
      <c r="B64" s="123"/>
      <c r="C64" s="123"/>
      <c r="D64" s="123"/>
    </row>
    <row r="65" spans="1:4" x14ac:dyDescent="0.2">
      <c r="A65" s="160" t="s">
        <v>15</v>
      </c>
      <c r="B65" s="159" t="s">
        <v>22</v>
      </c>
      <c r="C65" s="158"/>
      <c r="D65" s="158"/>
    </row>
    <row r="66" spans="1:4" x14ac:dyDescent="0.2">
      <c r="A66" s="165" t="s">
        <v>24</v>
      </c>
      <c r="B66" s="164" t="s">
        <v>45</v>
      </c>
      <c r="C66" s="163"/>
      <c r="D66" s="163">
        <f>'Pod gabri 17 4'!F14</f>
        <v>0</v>
      </c>
    </row>
    <row r="67" spans="1:4" x14ac:dyDescent="0.2">
      <c r="A67" s="165" t="s">
        <v>43</v>
      </c>
      <c r="B67" s="164" t="s">
        <v>46</v>
      </c>
      <c r="C67" s="163"/>
      <c r="D67" s="163">
        <f>'Pod gabri 17 4'!F22</f>
        <v>0</v>
      </c>
    </row>
    <row r="68" spans="1:4" x14ac:dyDescent="0.2">
      <c r="A68" s="165" t="s">
        <v>67</v>
      </c>
      <c r="B68" s="164" t="s">
        <v>68</v>
      </c>
      <c r="C68" s="163"/>
      <c r="D68" s="163">
        <f>'Pod gabri 17 4'!F33</f>
        <v>0</v>
      </c>
    </row>
    <row r="69" spans="1:4" x14ac:dyDescent="0.2">
      <c r="A69" s="160"/>
      <c r="B69" s="167" t="s">
        <v>23</v>
      </c>
      <c r="C69" s="166"/>
      <c r="D69" s="166">
        <f>SUM(D66:D68)</f>
        <v>0</v>
      </c>
    </row>
    <row r="70" spans="1:4" x14ac:dyDescent="0.2">
      <c r="A70" s="165"/>
      <c r="B70" s="164"/>
      <c r="C70" s="163"/>
      <c r="D70" s="163"/>
    </row>
    <row r="71" spans="1:4" x14ac:dyDescent="0.2">
      <c r="A71" s="160" t="s">
        <v>16</v>
      </c>
      <c r="B71" s="159" t="s">
        <v>25</v>
      </c>
      <c r="C71" s="158"/>
      <c r="D71" s="158"/>
    </row>
    <row r="72" spans="1:4" x14ac:dyDescent="0.2">
      <c r="A72" s="165" t="s">
        <v>27</v>
      </c>
      <c r="B72" s="164" t="s">
        <v>47</v>
      </c>
      <c r="C72" s="163"/>
      <c r="D72" s="163">
        <f>'Pod gabri 17 4'!F47</f>
        <v>0</v>
      </c>
    </row>
    <row r="73" spans="1:4" x14ac:dyDescent="0.2">
      <c r="A73" s="165" t="s">
        <v>28</v>
      </c>
      <c r="B73" s="164" t="s">
        <v>32</v>
      </c>
      <c r="C73" s="163"/>
      <c r="D73" s="163">
        <f>'Pod gabri 17 4'!F55</f>
        <v>0</v>
      </c>
    </row>
    <row r="74" spans="1:4" x14ac:dyDescent="0.2">
      <c r="A74" s="160"/>
      <c r="B74" s="167" t="s">
        <v>26</v>
      </c>
      <c r="C74" s="166"/>
      <c r="D74" s="166">
        <f>SUM(D72:D73)</f>
        <v>0</v>
      </c>
    </row>
    <row r="75" spans="1:4" x14ac:dyDescent="0.2">
      <c r="A75" s="165"/>
      <c r="B75" s="164"/>
      <c r="C75" s="163"/>
      <c r="D75" s="163"/>
    </row>
    <row r="76" spans="1:4" x14ac:dyDescent="0.2">
      <c r="A76" s="160"/>
      <c r="B76" s="159" t="s">
        <v>48</v>
      </c>
      <c r="C76" s="158"/>
      <c r="D76" s="158">
        <f>D69+D74</f>
        <v>0</v>
      </c>
    </row>
    <row r="77" spans="1:4" x14ac:dyDescent="0.2">
      <c r="A77" s="164"/>
      <c r="B77" s="164"/>
      <c r="C77" s="164"/>
      <c r="D77" s="164"/>
    </row>
    <row r="78" spans="1:4" ht="14.25" x14ac:dyDescent="0.2">
      <c r="A78" s="123" t="s">
        <v>122</v>
      </c>
      <c r="B78" s="123"/>
      <c r="C78" s="123"/>
      <c r="D78" s="123"/>
    </row>
    <row r="79" spans="1:4" x14ac:dyDescent="0.2">
      <c r="A79" s="160" t="s">
        <v>15</v>
      </c>
      <c r="B79" s="159" t="s">
        <v>22</v>
      </c>
      <c r="C79" s="158"/>
      <c r="D79" s="158"/>
    </row>
    <row r="80" spans="1:4" x14ac:dyDescent="0.2">
      <c r="A80" s="165" t="s">
        <v>24</v>
      </c>
      <c r="B80" s="164" t="s">
        <v>45</v>
      </c>
      <c r="C80" s="163"/>
      <c r="D80" s="163">
        <f>'Pod gabri 17 5'!F14</f>
        <v>0</v>
      </c>
    </row>
    <row r="81" spans="1:4" x14ac:dyDescent="0.2">
      <c r="A81" s="165" t="s">
        <v>43</v>
      </c>
      <c r="B81" s="164" t="s">
        <v>46</v>
      </c>
      <c r="C81" s="163"/>
      <c r="D81" s="163">
        <f>'Pod gabri 17 5'!F22</f>
        <v>0</v>
      </c>
    </row>
    <row r="82" spans="1:4" x14ac:dyDescent="0.2">
      <c r="A82" s="165" t="s">
        <v>67</v>
      </c>
      <c r="B82" s="164" t="s">
        <v>68</v>
      </c>
      <c r="C82" s="163"/>
      <c r="D82" s="163">
        <f>'Pod gabri 17 5'!F35</f>
        <v>0</v>
      </c>
    </row>
    <row r="83" spans="1:4" x14ac:dyDescent="0.2">
      <c r="A83" s="160"/>
      <c r="B83" s="167" t="s">
        <v>23</v>
      </c>
      <c r="C83" s="166"/>
      <c r="D83" s="166">
        <f>SUM(D80:D82)</f>
        <v>0</v>
      </c>
    </row>
    <row r="84" spans="1:4" x14ac:dyDescent="0.2">
      <c r="A84" s="165"/>
      <c r="B84" s="164"/>
      <c r="C84" s="163"/>
      <c r="D84" s="163"/>
    </row>
    <row r="85" spans="1:4" x14ac:dyDescent="0.2">
      <c r="A85" s="160" t="s">
        <v>16</v>
      </c>
      <c r="B85" s="159" t="s">
        <v>25</v>
      </c>
      <c r="C85" s="158"/>
      <c r="D85" s="158"/>
    </row>
    <row r="86" spans="1:4" x14ac:dyDescent="0.2">
      <c r="A86" s="165" t="s">
        <v>27</v>
      </c>
      <c r="B86" s="164" t="s">
        <v>47</v>
      </c>
      <c r="C86" s="163"/>
      <c r="D86" s="163">
        <f>'Pod gabri 17 5'!F54</f>
        <v>0</v>
      </c>
    </row>
    <row r="87" spans="1:4" x14ac:dyDescent="0.2">
      <c r="A87" s="165" t="s">
        <v>28</v>
      </c>
      <c r="B87" s="164" t="s">
        <v>32</v>
      </c>
      <c r="C87" s="163"/>
      <c r="D87" s="163">
        <f>'Pod gabri 17 5'!F63</f>
        <v>0</v>
      </c>
    </row>
    <row r="88" spans="1:4" x14ac:dyDescent="0.2">
      <c r="A88" s="160"/>
      <c r="B88" s="167" t="s">
        <v>26</v>
      </c>
      <c r="C88" s="166"/>
      <c r="D88" s="166">
        <f>SUM(D86:D87)</f>
        <v>0</v>
      </c>
    </row>
    <row r="89" spans="1:4" x14ac:dyDescent="0.2">
      <c r="A89" s="165"/>
      <c r="B89" s="164"/>
      <c r="C89" s="163"/>
      <c r="D89" s="163"/>
    </row>
    <row r="90" spans="1:4" x14ac:dyDescent="0.2">
      <c r="A90" s="160"/>
      <c r="B90" s="159" t="s">
        <v>48</v>
      </c>
      <c r="C90" s="158"/>
      <c r="D90" s="158">
        <f>D83+D88</f>
        <v>0</v>
      </c>
    </row>
    <row r="91" spans="1:4" x14ac:dyDescent="0.2">
      <c r="A91" s="164"/>
      <c r="B91" s="164"/>
      <c r="C91" s="164"/>
      <c r="D91" s="164"/>
    </row>
    <row r="92" spans="1:4" ht="14.25" x14ac:dyDescent="0.2">
      <c r="A92" s="123" t="s">
        <v>134</v>
      </c>
      <c r="B92" s="123"/>
      <c r="C92" s="123"/>
      <c r="D92" s="123"/>
    </row>
    <row r="93" spans="1:4" x14ac:dyDescent="0.2">
      <c r="A93" s="160" t="s">
        <v>15</v>
      </c>
      <c r="B93" s="159" t="s">
        <v>22</v>
      </c>
      <c r="C93" s="158"/>
      <c r="D93" s="158"/>
    </row>
    <row r="94" spans="1:4" x14ac:dyDescent="0.2">
      <c r="A94" s="165" t="s">
        <v>24</v>
      </c>
      <c r="B94" s="164" t="s">
        <v>45</v>
      </c>
      <c r="C94" s="163"/>
      <c r="D94" s="163">
        <f>'Pod gabri 17 6'!F14</f>
        <v>0</v>
      </c>
    </row>
    <row r="95" spans="1:4" x14ac:dyDescent="0.2">
      <c r="A95" s="165" t="s">
        <v>43</v>
      </c>
      <c r="B95" s="164" t="s">
        <v>46</v>
      </c>
      <c r="C95" s="163"/>
      <c r="D95" s="163">
        <f>'Pod gabri 17 6'!F23</f>
        <v>0</v>
      </c>
    </row>
    <row r="96" spans="1:4" x14ac:dyDescent="0.2">
      <c r="A96" s="165" t="s">
        <v>67</v>
      </c>
      <c r="B96" s="164" t="s">
        <v>68</v>
      </c>
      <c r="C96" s="163"/>
      <c r="D96" s="163">
        <f>'Pod gabri 17 6'!F37</f>
        <v>0</v>
      </c>
    </row>
    <row r="97" spans="1:4" x14ac:dyDescent="0.2">
      <c r="A97" s="160"/>
      <c r="B97" s="167" t="s">
        <v>23</v>
      </c>
      <c r="C97" s="166"/>
      <c r="D97" s="166">
        <f>SUM(D94:D96)</f>
        <v>0</v>
      </c>
    </row>
    <row r="98" spans="1:4" x14ac:dyDescent="0.2">
      <c r="A98" s="165"/>
      <c r="B98" s="164"/>
      <c r="C98" s="163"/>
      <c r="D98" s="163"/>
    </row>
    <row r="99" spans="1:4" x14ac:dyDescent="0.2">
      <c r="A99" s="160" t="s">
        <v>16</v>
      </c>
      <c r="B99" s="159" t="s">
        <v>25</v>
      </c>
      <c r="C99" s="158"/>
      <c r="D99" s="158"/>
    </row>
    <row r="100" spans="1:4" x14ac:dyDescent="0.2">
      <c r="A100" s="165" t="s">
        <v>27</v>
      </c>
      <c r="B100" s="164" t="s">
        <v>47</v>
      </c>
      <c r="C100" s="163"/>
      <c r="D100" s="163">
        <f>'Pod gabri 17 6'!F54</f>
        <v>0</v>
      </c>
    </row>
    <row r="101" spans="1:4" x14ac:dyDescent="0.2">
      <c r="A101" s="165" t="s">
        <v>28</v>
      </c>
      <c r="B101" s="164" t="s">
        <v>32</v>
      </c>
      <c r="C101" s="163"/>
      <c r="D101" s="163">
        <f>'Pod gabri 17 6'!F63</f>
        <v>0</v>
      </c>
    </row>
    <row r="102" spans="1:4" x14ac:dyDescent="0.2">
      <c r="A102" s="160"/>
      <c r="B102" s="167" t="s">
        <v>26</v>
      </c>
      <c r="C102" s="166"/>
      <c r="D102" s="166">
        <f>SUM(D100:D101)</f>
        <v>0</v>
      </c>
    </row>
    <row r="103" spans="1:4" x14ac:dyDescent="0.2">
      <c r="A103" s="165"/>
      <c r="B103" s="164"/>
      <c r="C103" s="163"/>
      <c r="D103" s="163"/>
    </row>
    <row r="104" spans="1:4" x14ac:dyDescent="0.2">
      <c r="A104" s="160"/>
      <c r="B104" s="159" t="s">
        <v>48</v>
      </c>
      <c r="C104" s="158"/>
      <c r="D104" s="158">
        <f>D97+D102</f>
        <v>0</v>
      </c>
    </row>
    <row r="105" spans="1:4" x14ac:dyDescent="0.2">
      <c r="A105" s="164"/>
      <c r="B105" s="164"/>
      <c r="C105" s="164"/>
      <c r="D105" s="164"/>
    </row>
    <row r="106" spans="1:4" ht="14.25" x14ac:dyDescent="0.2">
      <c r="A106" s="123" t="s">
        <v>135</v>
      </c>
      <c r="B106" s="123"/>
      <c r="C106" s="123"/>
      <c r="D106" s="123"/>
    </row>
    <row r="107" spans="1:4" x14ac:dyDescent="0.2">
      <c r="A107" s="160" t="s">
        <v>15</v>
      </c>
      <c r="B107" s="159" t="s">
        <v>22</v>
      </c>
      <c r="C107" s="158"/>
      <c r="D107" s="158"/>
    </row>
    <row r="108" spans="1:4" x14ac:dyDescent="0.2">
      <c r="A108" s="165" t="s">
        <v>24</v>
      </c>
      <c r="B108" s="164" t="s">
        <v>45</v>
      </c>
      <c r="C108" s="163"/>
      <c r="D108" s="163">
        <f>'Pod gabri 17 7'!F14</f>
        <v>0</v>
      </c>
    </row>
    <row r="109" spans="1:4" x14ac:dyDescent="0.2">
      <c r="A109" s="165" t="s">
        <v>43</v>
      </c>
      <c r="B109" s="164" t="s">
        <v>46</v>
      </c>
      <c r="C109" s="163"/>
      <c r="D109" s="163">
        <f>'Pod gabri 17 7'!F22</f>
        <v>0</v>
      </c>
    </row>
    <row r="110" spans="1:4" x14ac:dyDescent="0.2">
      <c r="A110" s="165" t="s">
        <v>67</v>
      </c>
      <c r="B110" s="164" t="s">
        <v>68</v>
      </c>
      <c r="C110" s="163"/>
      <c r="D110" s="163">
        <f>'Pod gabri 17 7'!F34</f>
        <v>0</v>
      </c>
    </row>
    <row r="111" spans="1:4" x14ac:dyDescent="0.2">
      <c r="A111" s="160"/>
      <c r="B111" s="167" t="s">
        <v>23</v>
      </c>
      <c r="C111" s="166"/>
      <c r="D111" s="166">
        <f>SUM(D108:D110)</f>
        <v>0</v>
      </c>
    </row>
    <row r="112" spans="1:4" x14ac:dyDescent="0.2">
      <c r="A112" s="165"/>
      <c r="B112" s="164"/>
      <c r="C112" s="163"/>
      <c r="D112" s="163"/>
    </row>
    <row r="113" spans="1:4" x14ac:dyDescent="0.2">
      <c r="A113" s="160" t="s">
        <v>16</v>
      </c>
      <c r="B113" s="159" t="s">
        <v>25</v>
      </c>
      <c r="C113" s="158"/>
      <c r="D113" s="158"/>
    </row>
    <row r="114" spans="1:4" x14ac:dyDescent="0.2">
      <c r="A114" s="165" t="s">
        <v>27</v>
      </c>
      <c r="B114" s="164" t="s">
        <v>47</v>
      </c>
      <c r="C114" s="163"/>
      <c r="D114" s="163">
        <f>'Pod gabri 17 7'!F48</f>
        <v>0</v>
      </c>
    </row>
    <row r="115" spans="1:4" x14ac:dyDescent="0.2">
      <c r="A115" s="165" t="s">
        <v>28</v>
      </c>
      <c r="B115" s="164" t="s">
        <v>32</v>
      </c>
      <c r="C115" s="163"/>
      <c r="D115" s="163">
        <f>'Pod gabri 17 7'!F56</f>
        <v>0</v>
      </c>
    </row>
    <row r="116" spans="1:4" x14ac:dyDescent="0.2">
      <c r="A116" s="160"/>
      <c r="B116" s="167" t="s">
        <v>26</v>
      </c>
      <c r="C116" s="166"/>
      <c r="D116" s="166">
        <f>SUM(D114:D115)</f>
        <v>0</v>
      </c>
    </row>
    <row r="117" spans="1:4" x14ac:dyDescent="0.2">
      <c r="A117" s="165"/>
      <c r="B117" s="164"/>
      <c r="C117" s="163"/>
      <c r="D117" s="163"/>
    </row>
    <row r="118" spans="1:4" x14ac:dyDescent="0.2">
      <c r="A118" s="160"/>
      <c r="B118" s="159" t="s">
        <v>48</v>
      </c>
      <c r="C118" s="158"/>
      <c r="D118" s="158">
        <f>D111+D116</f>
        <v>0</v>
      </c>
    </row>
    <row r="119" spans="1:4" x14ac:dyDescent="0.2">
      <c r="A119" s="164"/>
      <c r="B119" s="164"/>
      <c r="C119" s="164"/>
      <c r="D119" s="164"/>
    </row>
    <row r="120" spans="1:4" ht="14.25" x14ac:dyDescent="0.2">
      <c r="A120" s="123" t="s">
        <v>136</v>
      </c>
      <c r="B120" s="123"/>
      <c r="C120" s="123"/>
      <c r="D120" s="123"/>
    </row>
    <row r="121" spans="1:4" x14ac:dyDescent="0.2">
      <c r="A121" s="160" t="s">
        <v>15</v>
      </c>
      <c r="B121" s="159" t="s">
        <v>22</v>
      </c>
      <c r="C121" s="158"/>
      <c r="D121" s="158"/>
    </row>
    <row r="122" spans="1:4" x14ac:dyDescent="0.2">
      <c r="A122" s="165" t="s">
        <v>24</v>
      </c>
      <c r="B122" s="164" t="s">
        <v>45</v>
      </c>
      <c r="C122" s="163"/>
      <c r="D122" s="163">
        <f>'Pod gabri 17 8'!F14</f>
        <v>0</v>
      </c>
    </row>
    <row r="123" spans="1:4" x14ac:dyDescent="0.2">
      <c r="A123" s="165" t="s">
        <v>43</v>
      </c>
      <c r="B123" s="164" t="s">
        <v>46</v>
      </c>
      <c r="C123" s="163"/>
      <c r="D123" s="163">
        <f>'Pod gabri 17 8'!F22</f>
        <v>0</v>
      </c>
    </row>
    <row r="124" spans="1:4" x14ac:dyDescent="0.2">
      <c r="A124" s="165" t="s">
        <v>67</v>
      </c>
      <c r="B124" s="164" t="s">
        <v>68</v>
      </c>
      <c r="C124" s="163"/>
      <c r="D124" s="163">
        <f>'Pod gabri 17 8'!F33</f>
        <v>0</v>
      </c>
    </row>
    <row r="125" spans="1:4" x14ac:dyDescent="0.2">
      <c r="A125" s="160"/>
      <c r="B125" s="167" t="s">
        <v>23</v>
      </c>
      <c r="C125" s="166"/>
      <c r="D125" s="166">
        <f>SUM(D122:D124)</f>
        <v>0</v>
      </c>
    </row>
    <row r="126" spans="1:4" x14ac:dyDescent="0.2">
      <c r="A126" s="165"/>
      <c r="B126" s="164"/>
      <c r="C126" s="163"/>
      <c r="D126" s="163"/>
    </row>
    <row r="127" spans="1:4" x14ac:dyDescent="0.2">
      <c r="A127" s="160" t="s">
        <v>16</v>
      </c>
      <c r="B127" s="159" t="s">
        <v>25</v>
      </c>
      <c r="C127" s="158"/>
      <c r="D127" s="158"/>
    </row>
    <row r="128" spans="1:4" x14ac:dyDescent="0.2">
      <c r="A128" s="165" t="s">
        <v>27</v>
      </c>
      <c r="B128" s="164" t="s">
        <v>47</v>
      </c>
      <c r="C128" s="163"/>
      <c r="D128" s="163">
        <f>'Pod gabri 17 8'!F47</f>
        <v>0</v>
      </c>
    </row>
    <row r="129" spans="1:4" x14ac:dyDescent="0.2">
      <c r="A129" s="165" t="s">
        <v>28</v>
      </c>
      <c r="B129" s="164" t="s">
        <v>32</v>
      </c>
      <c r="C129" s="163"/>
      <c r="D129" s="163">
        <f>'Pod gabri 17 8'!F55</f>
        <v>0</v>
      </c>
    </row>
    <row r="130" spans="1:4" x14ac:dyDescent="0.2">
      <c r="A130" s="160"/>
      <c r="B130" s="167" t="s">
        <v>26</v>
      </c>
      <c r="C130" s="166"/>
      <c r="D130" s="166">
        <f>SUM(D128:D129)</f>
        <v>0</v>
      </c>
    </row>
    <row r="131" spans="1:4" x14ac:dyDescent="0.2">
      <c r="A131" s="165"/>
      <c r="B131" s="164"/>
      <c r="C131" s="163"/>
      <c r="D131" s="163"/>
    </row>
    <row r="132" spans="1:4" x14ac:dyDescent="0.2">
      <c r="A132" s="160"/>
      <c r="B132" s="159" t="s">
        <v>48</v>
      </c>
      <c r="C132" s="158"/>
      <c r="D132" s="158">
        <f>D125+D130</f>
        <v>0</v>
      </c>
    </row>
    <row r="133" spans="1:4" x14ac:dyDescent="0.2">
      <c r="A133" s="164"/>
      <c r="B133" s="164"/>
      <c r="C133" s="164"/>
      <c r="D133" s="164"/>
    </row>
    <row r="134" spans="1:4" ht="14.25" x14ac:dyDescent="0.2">
      <c r="A134" s="123" t="s">
        <v>137</v>
      </c>
      <c r="B134" s="123"/>
      <c r="C134" s="123"/>
      <c r="D134" s="123"/>
    </row>
    <row r="135" spans="1:4" x14ac:dyDescent="0.2">
      <c r="A135" s="160" t="s">
        <v>15</v>
      </c>
      <c r="B135" s="159" t="s">
        <v>22</v>
      </c>
      <c r="C135" s="158"/>
      <c r="D135" s="158"/>
    </row>
    <row r="136" spans="1:4" x14ac:dyDescent="0.2">
      <c r="A136" s="165" t="s">
        <v>24</v>
      </c>
      <c r="B136" s="164" t="s">
        <v>45</v>
      </c>
      <c r="C136" s="163"/>
      <c r="D136" s="163">
        <f>'Pod gabri 17 9'!F14</f>
        <v>0</v>
      </c>
    </row>
    <row r="137" spans="1:4" x14ac:dyDescent="0.2">
      <c r="A137" s="165" t="s">
        <v>43</v>
      </c>
      <c r="B137" s="164" t="s">
        <v>46</v>
      </c>
      <c r="C137" s="163"/>
      <c r="D137" s="163">
        <f>'Pod gabri 17 9'!F22</f>
        <v>0</v>
      </c>
    </row>
    <row r="138" spans="1:4" x14ac:dyDescent="0.2">
      <c r="A138" s="165" t="s">
        <v>67</v>
      </c>
      <c r="B138" s="164" t="s">
        <v>68</v>
      </c>
      <c r="C138" s="163"/>
      <c r="D138" s="163">
        <f>'Pod gabri 17 9'!F35</f>
        <v>0</v>
      </c>
    </row>
    <row r="139" spans="1:4" x14ac:dyDescent="0.2">
      <c r="A139" s="160"/>
      <c r="B139" s="167" t="s">
        <v>23</v>
      </c>
      <c r="C139" s="166"/>
      <c r="D139" s="166">
        <f>SUM(D136:D138)</f>
        <v>0</v>
      </c>
    </row>
    <row r="140" spans="1:4" x14ac:dyDescent="0.2">
      <c r="A140" s="165"/>
      <c r="B140" s="164"/>
      <c r="C140" s="163"/>
      <c r="D140" s="163"/>
    </row>
    <row r="141" spans="1:4" x14ac:dyDescent="0.2">
      <c r="A141" s="160" t="s">
        <v>16</v>
      </c>
      <c r="B141" s="159" t="s">
        <v>25</v>
      </c>
      <c r="C141" s="158"/>
      <c r="D141" s="158"/>
    </row>
    <row r="142" spans="1:4" x14ac:dyDescent="0.2">
      <c r="A142" s="165" t="s">
        <v>27</v>
      </c>
      <c r="B142" s="164" t="s">
        <v>47</v>
      </c>
      <c r="C142" s="163"/>
      <c r="D142" s="163">
        <f>'Pod gabri 17 9'!F54</f>
        <v>0</v>
      </c>
    </row>
    <row r="143" spans="1:4" x14ac:dyDescent="0.2">
      <c r="A143" s="165" t="s">
        <v>28</v>
      </c>
      <c r="B143" s="164" t="s">
        <v>32</v>
      </c>
      <c r="C143" s="163"/>
      <c r="D143" s="163">
        <f>'Pod gabri 17 9'!F63</f>
        <v>0</v>
      </c>
    </row>
    <row r="144" spans="1:4" x14ac:dyDescent="0.2">
      <c r="A144" s="160"/>
      <c r="B144" s="167" t="s">
        <v>26</v>
      </c>
      <c r="C144" s="166"/>
      <c r="D144" s="166">
        <f>SUM(D142:D143)</f>
        <v>0</v>
      </c>
    </row>
    <row r="145" spans="1:4" x14ac:dyDescent="0.2">
      <c r="A145" s="165"/>
      <c r="B145" s="164"/>
      <c r="C145" s="163"/>
      <c r="D145" s="163"/>
    </row>
    <row r="146" spans="1:4" x14ac:dyDescent="0.2">
      <c r="A146" s="160"/>
      <c r="B146" s="159" t="s">
        <v>48</v>
      </c>
      <c r="C146" s="158"/>
      <c r="D146" s="158">
        <f>D139+D144</f>
        <v>0</v>
      </c>
    </row>
    <row r="147" spans="1:4" x14ac:dyDescent="0.2">
      <c r="A147" s="164"/>
      <c r="B147" s="164"/>
      <c r="C147" s="164"/>
      <c r="D147" s="164"/>
    </row>
    <row r="148" spans="1:4" ht="14.25" x14ac:dyDescent="0.2">
      <c r="A148" s="123" t="s">
        <v>138</v>
      </c>
      <c r="B148" s="123"/>
      <c r="C148" s="123"/>
      <c r="D148" s="123"/>
    </row>
    <row r="149" spans="1:4" x14ac:dyDescent="0.2">
      <c r="A149" s="160" t="s">
        <v>15</v>
      </c>
      <c r="B149" s="159" t="s">
        <v>22</v>
      </c>
      <c r="C149" s="158"/>
      <c r="D149" s="158"/>
    </row>
    <row r="150" spans="1:4" x14ac:dyDescent="0.2">
      <c r="A150" s="165" t="s">
        <v>24</v>
      </c>
      <c r="B150" s="164" t="s">
        <v>45</v>
      </c>
      <c r="C150" s="163"/>
      <c r="D150" s="163">
        <f>'Pod gabri 17 10'!F14</f>
        <v>0</v>
      </c>
    </row>
    <row r="151" spans="1:4" x14ac:dyDescent="0.2">
      <c r="A151" s="165" t="s">
        <v>43</v>
      </c>
      <c r="B151" s="164" t="s">
        <v>46</v>
      </c>
      <c r="C151" s="163"/>
      <c r="D151" s="163">
        <f>'Pod gabri 17 10'!F23</f>
        <v>0</v>
      </c>
    </row>
    <row r="152" spans="1:4" x14ac:dyDescent="0.2">
      <c r="A152" s="165" t="s">
        <v>67</v>
      </c>
      <c r="B152" s="164" t="s">
        <v>68</v>
      </c>
      <c r="C152" s="163"/>
      <c r="D152" s="163">
        <f>'Pod gabri 17 10'!F37</f>
        <v>0</v>
      </c>
    </row>
    <row r="153" spans="1:4" x14ac:dyDescent="0.2">
      <c r="A153" s="160"/>
      <c r="B153" s="167" t="s">
        <v>23</v>
      </c>
      <c r="C153" s="166"/>
      <c r="D153" s="166">
        <f>SUM(D150:D152)</f>
        <v>0</v>
      </c>
    </row>
    <row r="154" spans="1:4" x14ac:dyDescent="0.2">
      <c r="A154" s="165"/>
      <c r="B154" s="164"/>
      <c r="C154" s="163"/>
      <c r="D154" s="163"/>
    </row>
    <row r="155" spans="1:4" x14ac:dyDescent="0.2">
      <c r="A155" s="160" t="s">
        <v>16</v>
      </c>
      <c r="B155" s="159" t="s">
        <v>25</v>
      </c>
      <c r="C155" s="158"/>
      <c r="D155" s="158"/>
    </row>
    <row r="156" spans="1:4" x14ac:dyDescent="0.2">
      <c r="A156" s="165" t="s">
        <v>27</v>
      </c>
      <c r="B156" s="164" t="s">
        <v>47</v>
      </c>
      <c r="C156" s="163"/>
      <c r="D156" s="163">
        <f>'Pod gabri 17 10'!F54</f>
        <v>0</v>
      </c>
    </row>
    <row r="157" spans="1:4" x14ac:dyDescent="0.2">
      <c r="A157" s="165" t="s">
        <v>28</v>
      </c>
      <c r="B157" s="164" t="s">
        <v>32</v>
      </c>
      <c r="C157" s="163"/>
      <c r="D157" s="163">
        <f>'Pod gabri 17 10'!F63</f>
        <v>0</v>
      </c>
    </row>
    <row r="158" spans="1:4" x14ac:dyDescent="0.2">
      <c r="A158" s="160"/>
      <c r="B158" s="167" t="s">
        <v>26</v>
      </c>
      <c r="C158" s="166"/>
      <c r="D158" s="166">
        <f>SUM(D156:D157)</f>
        <v>0</v>
      </c>
    </row>
    <row r="159" spans="1:4" x14ac:dyDescent="0.2">
      <c r="A159" s="165"/>
      <c r="B159" s="164"/>
      <c r="C159" s="163"/>
      <c r="D159" s="163"/>
    </row>
    <row r="160" spans="1:4" x14ac:dyDescent="0.2">
      <c r="A160" s="160"/>
      <c r="B160" s="159" t="s">
        <v>48</v>
      </c>
      <c r="C160" s="158"/>
      <c r="D160" s="158">
        <f>D153+D158</f>
        <v>0</v>
      </c>
    </row>
    <row r="161" spans="1:4" x14ac:dyDescent="0.2">
      <c r="A161" s="164"/>
      <c r="B161" s="164"/>
      <c r="C161" s="164"/>
      <c r="D161" s="164"/>
    </row>
    <row r="162" spans="1:4" ht="14.25" x14ac:dyDescent="0.2">
      <c r="A162" s="123" t="s">
        <v>139</v>
      </c>
      <c r="B162" s="123"/>
      <c r="C162" s="123"/>
      <c r="D162" s="123"/>
    </row>
    <row r="163" spans="1:4" x14ac:dyDescent="0.2">
      <c r="A163" s="160" t="s">
        <v>15</v>
      </c>
      <c r="B163" s="159" t="s">
        <v>22</v>
      </c>
      <c r="C163" s="158"/>
      <c r="D163" s="158"/>
    </row>
    <row r="164" spans="1:4" x14ac:dyDescent="0.2">
      <c r="A164" s="165" t="s">
        <v>24</v>
      </c>
      <c r="B164" s="164" t="s">
        <v>45</v>
      </c>
      <c r="C164" s="163"/>
      <c r="D164" s="163">
        <f>'Pod gabri 17 11'!F14</f>
        <v>0</v>
      </c>
    </row>
    <row r="165" spans="1:4" x14ac:dyDescent="0.2">
      <c r="A165" s="165" t="s">
        <v>43</v>
      </c>
      <c r="B165" s="164" t="s">
        <v>46</v>
      </c>
      <c r="C165" s="163"/>
      <c r="D165" s="163">
        <f>'Pod gabri 17 11'!F22</f>
        <v>0</v>
      </c>
    </row>
    <row r="166" spans="1:4" x14ac:dyDescent="0.2">
      <c r="A166" s="165" t="s">
        <v>67</v>
      </c>
      <c r="B166" s="164" t="s">
        <v>68</v>
      </c>
      <c r="C166" s="163"/>
      <c r="D166" s="163">
        <f>'Pod gabri 17 11'!F34</f>
        <v>0</v>
      </c>
    </row>
    <row r="167" spans="1:4" x14ac:dyDescent="0.2">
      <c r="A167" s="160"/>
      <c r="B167" s="167" t="s">
        <v>23</v>
      </c>
      <c r="C167" s="166"/>
      <c r="D167" s="166">
        <f>SUM(D164:D166)</f>
        <v>0</v>
      </c>
    </row>
    <row r="168" spans="1:4" x14ac:dyDescent="0.2">
      <c r="A168" s="165"/>
      <c r="B168" s="164"/>
      <c r="C168" s="163"/>
      <c r="D168" s="163"/>
    </row>
    <row r="169" spans="1:4" x14ac:dyDescent="0.2">
      <c r="A169" s="160" t="s">
        <v>16</v>
      </c>
      <c r="B169" s="159" t="s">
        <v>25</v>
      </c>
      <c r="C169" s="158"/>
      <c r="D169" s="158"/>
    </row>
    <row r="170" spans="1:4" x14ac:dyDescent="0.2">
      <c r="A170" s="165" t="s">
        <v>27</v>
      </c>
      <c r="B170" s="164" t="s">
        <v>47</v>
      </c>
      <c r="C170" s="163"/>
      <c r="D170" s="163">
        <f>'Pod gabri 17 11'!F48</f>
        <v>0</v>
      </c>
    </row>
    <row r="171" spans="1:4" x14ac:dyDescent="0.2">
      <c r="A171" s="165" t="s">
        <v>28</v>
      </c>
      <c r="B171" s="164" t="s">
        <v>32</v>
      </c>
      <c r="C171" s="163"/>
      <c r="D171" s="163">
        <f>'Pod gabri 17 11'!F56</f>
        <v>0</v>
      </c>
    </row>
    <row r="172" spans="1:4" x14ac:dyDescent="0.2">
      <c r="A172" s="160"/>
      <c r="B172" s="167" t="s">
        <v>26</v>
      </c>
      <c r="C172" s="166"/>
      <c r="D172" s="166">
        <f>SUM(D170:D171)</f>
        <v>0</v>
      </c>
    </row>
    <row r="173" spans="1:4" x14ac:dyDescent="0.2">
      <c r="A173" s="165"/>
      <c r="B173" s="164"/>
      <c r="C173" s="163"/>
      <c r="D173" s="163"/>
    </row>
    <row r="174" spans="1:4" x14ac:dyDescent="0.2">
      <c r="A174" s="160"/>
      <c r="B174" s="159" t="s">
        <v>48</v>
      </c>
      <c r="C174" s="158"/>
      <c r="D174" s="158">
        <f>D167+D172</f>
        <v>0</v>
      </c>
    </row>
    <row r="175" spans="1:4" x14ac:dyDescent="0.2">
      <c r="A175" s="164"/>
      <c r="B175" s="164"/>
      <c r="C175" s="164"/>
      <c r="D175" s="164"/>
    </row>
    <row r="176" spans="1:4" ht="14.25" x14ac:dyDescent="0.2">
      <c r="A176" s="123" t="s">
        <v>140</v>
      </c>
      <c r="B176" s="123"/>
      <c r="C176" s="123"/>
      <c r="D176" s="123"/>
    </row>
    <row r="177" spans="1:4" x14ac:dyDescent="0.2">
      <c r="A177" s="160" t="s">
        <v>15</v>
      </c>
      <c r="B177" s="159" t="s">
        <v>22</v>
      </c>
      <c r="C177" s="158"/>
      <c r="D177" s="158"/>
    </row>
    <row r="178" spans="1:4" x14ac:dyDescent="0.2">
      <c r="A178" s="165" t="s">
        <v>24</v>
      </c>
      <c r="B178" s="164" t="s">
        <v>45</v>
      </c>
      <c r="C178" s="163"/>
      <c r="D178" s="163">
        <f>'Pod gabri 17 12'!F14</f>
        <v>0</v>
      </c>
    </row>
    <row r="179" spans="1:4" x14ac:dyDescent="0.2">
      <c r="A179" s="165" t="s">
        <v>43</v>
      </c>
      <c r="B179" s="164" t="s">
        <v>46</v>
      </c>
      <c r="C179" s="163"/>
      <c r="D179" s="163">
        <f>'Pod gabri 17 12'!F22</f>
        <v>0</v>
      </c>
    </row>
    <row r="180" spans="1:4" x14ac:dyDescent="0.2">
      <c r="A180" s="165" t="s">
        <v>67</v>
      </c>
      <c r="B180" s="164" t="s">
        <v>68</v>
      </c>
      <c r="C180" s="163"/>
      <c r="D180" s="163">
        <f>'Pod gabri 17 12'!F33</f>
        <v>0</v>
      </c>
    </row>
    <row r="181" spans="1:4" x14ac:dyDescent="0.2">
      <c r="A181" s="160"/>
      <c r="B181" s="167" t="s">
        <v>23</v>
      </c>
      <c r="C181" s="166"/>
      <c r="D181" s="166">
        <f>SUM(D178:D180)</f>
        <v>0</v>
      </c>
    </row>
    <row r="182" spans="1:4" x14ac:dyDescent="0.2">
      <c r="A182" s="165"/>
      <c r="B182" s="164"/>
      <c r="C182" s="163"/>
      <c r="D182" s="163"/>
    </row>
    <row r="183" spans="1:4" x14ac:dyDescent="0.2">
      <c r="A183" s="160" t="s">
        <v>16</v>
      </c>
      <c r="B183" s="159" t="s">
        <v>25</v>
      </c>
      <c r="C183" s="158"/>
      <c r="D183" s="158"/>
    </row>
    <row r="184" spans="1:4" x14ac:dyDescent="0.2">
      <c r="A184" s="165" t="s">
        <v>27</v>
      </c>
      <c r="B184" s="164" t="s">
        <v>47</v>
      </c>
      <c r="C184" s="163"/>
      <c r="D184" s="163">
        <f>'Pod gabri 17 12'!F47</f>
        <v>0</v>
      </c>
    </row>
    <row r="185" spans="1:4" x14ac:dyDescent="0.2">
      <c r="A185" s="165" t="s">
        <v>28</v>
      </c>
      <c r="B185" s="164" t="s">
        <v>32</v>
      </c>
      <c r="C185" s="163"/>
      <c r="D185" s="163">
        <f>'Pod gabri 17 12'!F55</f>
        <v>0</v>
      </c>
    </row>
    <row r="186" spans="1:4" x14ac:dyDescent="0.2">
      <c r="A186" s="160"/>
      <c r="B186" s="167" t="s">
        <v>26</v>
      </c>
      <c r="C186" s="166"/>
      <c r="D186" s="166">
        <f>SUM(D184:D185)</f>
        <v>0</v>
      </c>
    </row>
    <row r="187" spans="1:4" x14ac:dyDescent="0.2">
      <c r="A187" s="165"/>
      <c r="B187" s="164"/>
      <c r="C187" s="163"/>
      <c r="D187" s="163"/>
    </row>
    <row r="188" spans="1:4" x14ac:dyDescent="0.2">
      <c r="A188" s="160"/>
      <c r="B188" s="159" t="s">
        <v>48</v>
      </c>
      <c r="C188" s="158"/>
      <c r="D188" s="158">
        <f>D181+D186</f>
        <v>0</v>
      </c>
    </row>
    <row r="189" spans="1:4" x14ac:dyDescent="0.2">
      <c r="A189" s="164"/>
      <c r="B189" s="164"/>
      <c r="C189" s="164"/>
      <c r="D189" s="164"/>
    </row>
    <row r="190" spans="1:4" ht="14.25" x14ac:dyDescent="0.2">
      <c r="A190" s="123" t="s">
        <v>141</v>
      </c>
      <c r="B190" s="123"/>
      <c r="C190" s="123"/>
      <c r="D190" s="123"/>
    </row>
    <row r="191" spans="1:4" x14ac:dyDescent="0.2">
      <c r="A191" s="160" t="s">
        <v>15</v>
      </c>
      <c r="B191" s="159" t="s">
        <v>22</v>
      </c>
      <c r="C191" s="158"/>
      <c r="D191" s="158"/>
    </row>
    <row r="192" spans="1:4" x14ac:dyDescent="0.2">
      <c r="A192" s="165" t="s">
        <v>24</v>
      </c>
      <c r="B192" s="164" t="s">
        <v>45</v>
      </c>
      <c r="C192" s="163"/>
      <c r="D192" s="163">
        <f>'Pod gabri 17 13'!F14</f>
        <v>0</v>
      </c>
    </row>
    <row r="193" spans="1:4" x14ac:dyDescent="0.2">
      <c r="A193" s="165" t="s">
        <v>43</v>
      </c>
      <c r="B193" s="164" t="s">
        <v>46</v>
      </c>
      <c r="C193" s="163"/>
      <c r="D193" s="163">
        <f>'Pod gabri 17 13'!F22</f>
        <v>0</v>
      </c>
    </row>
    <row r="194" spans="1:4" x14ac:dyDescent="0.2">
      <c r="A194" s="165" t="s">
        <v>67</v>
      </c>
      <c r="B194" s="164" t="s">
        <v>68</v>
      </c>
      <c r="C194" s="163"/>
      <c r="D194" s="163">
        <f>'Pod gabri 17 13'!F35</f>
        <v>0</v>
      </c>
    </row>
    <row r="195" spans="1:4" x14ac:dyDescent="0.2">
      <c r="A195" s="160"/>
      <c r="B195" s="167" t="s">
        <v>23</v>
      </c>
      <c r="C195" s="166"/>
      <c r="D195" s="166">
        <f>SUM(D192:D194)</f>
        <v>0</v>
      </c>
    </row>
    <row r="196" spans="1:4" x14ac:dyDescent="0.2">
      <c r="A196" s="165"/>
      <c r="B196" s="164"/>
      <c r="C196" s="163"/>
      <c r="D196" s="163"/>
    </row>
    <row r="197" spans="1:4" x14ac:dyDescent="0.2">
      <c r="A197" s="160" t="s">
        <v>16</v>
      </c>
      <c r="B197" s="159" t="s">
        <v>25</v>
      </c>
      <c r="C197" s="158"/>
      <c r="D197" s="158"/>
    </row>
    <row r="198" spans="1:4" x14ac:dyDescent="0.2">
      <c r="A198" s="165" t="s">
        <v>27</v>
      </c>
      <c r="B198" s="164" t="s">
        <v>47</v>
      </c>
      <c r="C198" s="163"/>
      <c r="D198" s="163">
        <f>'Pod gabri 17 13'!F54</f>
        <v>0</v>
      </c>
    </row>
    <row r="199" spans="1:4" x14ac:dyDescent="0.2">
      <c r="A199" s="165" t="s">
        <v>28</v>
      </c>
      <c r="B199" s="164" t="s">
        <v>32</v>
      </c>
      <c r="C199" s="163"/>
      <c r="D199" s="163">
        <f>'Pod gabri 17 13'!F63</f>
        <v>0</v>
      </c>
    </row>
    <row r="200" spans="1:4" x14ac:dyDescent="0.2">
      <c r="A200" s="160"/>
      <c r="B200" s="167" t="s">
        <v>26</v>
      </c>
      <c r="C200" s="166"/>
      <c r="D200" s="166">
        <f>SUM(D198:D199)</f>
        <v>0</v>
      </c>
    </row>
    <row r="201" spans="1:4" x14ac:dyDescent="0.2">
      <c r="A201" s="165"/>
      <c r="B201" s="164"/>
      <c r="C201" s="163"/>
      <c r="D201" s="163"/>
    </row>
    <row r="202" spans="1:4" x14ac:dyDescent="0.2">
      <c r="A202" s="160"/>
      <c r="B202" s="159" t="s">
        <v>48</v>
      </c>
      <c r="C202" s="158"/>
      <c r="D202" s="158">
        <f>D195+D200</f>
        <v>0</v>
      </c>
    </row>
    <row r="203" spans="1:4" x14ac:dyDescent="0.2">
      <c r="A203" s="164"/>
      <c r="B203" s="164"/>
      <c r="C203" s="164"/>
      <c r="D203" s="164"/>
    </row>
    <row r="204" spans="1:4" ht="14.25" x14ac:dyDescent="0.2">
      <c r="A204" s="123" t="s">
        <v>142</v>
      </c>
      <c r="B204" s="123"/>
      <c r="C204" s="123"/>
      <c r="D204" s="123"/>
    </row>
    <row r="205" spans="1:4" x14ac:dyDescent="0.2">
      <c r="A205" s="160" t="s">
        <v>15</v>
      </c>
      <c r="B205" s="159" t="s">
        <v>22</v>
      </c>
      <c r="C205" s="158"/>
      <c r="D205" s="158"/>
    </row>
    <row r="206" spans="1:4" x14ac:dyDescent="0.2">
      <c r="A206" s="165" t="s">
        <v>24</v>
      </c>
      <c r="B206" s="164" t="s">
        <v>45</v>
      </c>
      <c r="C206" s="163"/>
      <c r="D206" s="163">
        <f>'Pod gabri 17 14'!F14</f>
        <v>0</v>
      </c>
    </row>
    <row r="207" spans="1:4" x14ac:dyDescent="0.2">
      <c r="A207" s="165" t="s">
        <v>43</v>
      </c>
      <c r="B207" s="164" t="s">
        <v>46</v>
      </c>
      <c r="C207" s="163"/>
      <c r="D207" s="163">
        <f>'Pod gabri 17 14'!F23</f>
        <v>0</v>
      </c>
    </row>
    <row r="208" spans="1:4" x14ac:dyDescent="0.2">
      <c r="A208" s="165" t="s">
        <v>67</v>
      </c>
      <c r="B208" s="164" t="s">
        <v>68</v>
      </c>
      <c r="C208" s="163"/>
      <c r="D208" s="163">
        <f>'Pod gabri 17 14'!F37</f>
        <v>0</v>
      </c>
    </row>
    <row r="209" spans="1:4" x14ac:dyDescent="0.2">
      <c r="A209" s="160"/>
      <c r="B209" s="167" t="s">
        <v>23</v>
      </c>
      <c r="C209" s="166"/>
      <c r="D209" s="166">
        <f>SUM(D206:D208)</f>
        <v>0</v>
      </c>
    </row>
    <row r="210" spans="1:4" x14ac:dyDescent="0.2">
      <c r="A210" s="165"/>
      <c r="B210" s="164"/>
      <c r="C210" s="163"/>
      <c r="D210" s="163"/>
    </row>
    <row r="211" spans="1:4" x14ac:dyDescent="0.2">
      <c r="A211" s="160" t="s">
        <v>16</v>
      </c>
      <c r="B211" s="159" t="s">
        <v>25</v>
      </c>
      <c r="C211" s="158"/>
      <c r="D211" s="158"/>
    </row>
    <row r="212" spans="1:4" x14ac:dyDescent="0.2">
      <c r="A212" s="165" t="s">
        <v>27</v>
      </c>
      <c r="B212" s="164" t="s">
        <v>47</v>
      </c>
      <c r="C212" s="163"/>
      <c r="D212" s="163">
        <f>'Pod gabri 17 14'!F54</f>
        <v>0</v>
      </c>
    </row>
    <row r="213" spans="1:4" x14ac:dyDescent="0.2">
      <c r="A213" s="165" t="s">
        <v>28</v>
      </c>
      <c r="B213" s="164" t="s">
        <v>32</v>
      </c>
      <c r="C213" s="163"/>
      <c r="D213" s="163">
        <f>'Pod gabri 17 14'!F63</f>
        <v>0</v>
      </c>
    </row>
    <row r="214" spans="1:4" x14ac:dyDescent="0.2">
      <c r="A214" s="160"/>
      <c r="B214" s="167" t="s">
        <v>26</v>
      </c>
      <c r="C214" s="166"/>
      <c r="D214" s="166">
        <f>SUM(D212:D213)</f>
        <v>0</v>
      </c>
    </row>
    <row r="215" spans="1:4" x14ac:dyDescent="0.2">
      <c r="A215" s="165"/>
      <c r="B215" s="164"/>
      <c r="C215" s="163"/>
      <c r="D215" s="163"/>
    </row>
    <row r="216" spans="1:4" x14ac:dyDescent="0.2">
      <c r="A216" s="160"/>
      <c r="B216" s="159" t="s">
        <v>48</v>
      </c>
      <c r="C216" s="158"/>
      <c r="D216" s="158">
        <f>D209+D214</f>
        <v>0</v>
      </c>
    </row>
    <row r="217" spans="1:4" x14ac:dyDescent="0.2">
      <c r="A217" s="164"/>
      <c r="B217" s="164"/>
      <c r="C217" s="164"/>
      <c r="D217" s="164"/>
    </row>
    <row r="218" spans="1:4" ht="14.25" x14ac:dyDescent="0.2">
      <c r="A218" s="123" t="s">
        <v>143</v>
      </c>
      <c r="B218" s="123"/>
      <c r="C218" s="123"/>
      <c r="D218" s="123"/>
    </row>
    <row r="219" spans="1:4" x14ac:dyDescent="0.2">
      <c r="A219" s="160" t="s">
        <v>15</v>
      </c>
      <c r="B219" s="159" t="s">
        <v>22</v>
      </c>
      <c r="C219" s="158"/>
      <c r="D219" s="158"/>
    </row>
    <row r="220" spans="1:4" x14ac:dyDescent="0.2">
      <c r="A220" s="165" t="s">
        <v>24</v>
      </c>
      <c r="B220" s="164" t="s">
        <v>45</v>
      </c>
      <c r="C220" s="163"/>
      <c r="D220" s="163">
        <f>'Pod gabri 17 15'!F14</f>
        <v>0</v>
      </c>
    </row>
    <row r="221" spans="1:4" x14ac:dyDescent="0.2">
      <c r="A221" s="165" t="s">
        <v>43</v>
      </c>
      <c r="B221" s="164" t="s">
        <v>46</v>
      </c>
      <c r="C221" s="163"/>
      <c r="D221" s="163">
        <f>'Pod gabri 17 15'!F22</f>
        <v>0</v>
      </c>
    </row>
    <row r="222" spans="1:4" x14ac:dyDescent="0.2">
      <c r="A222" s="165" t="s">
        <v>67</v>
      </c>
      <c r="B222" s="164" t="s">
        <v>68</v>
      </c>
      <c r="C222" s="163"/>
      <c r="D222" s="163">
        <f>'Pod gabri 17 15'!F34</f>
        <v>0</v>
      </c>
    </row>
    <row r="223" spans="1:4" x14ac:dyDescent="0.2">
      <c r="A223" s="160"/>
      <c r="B223" s="167" t="s">
        <v>23</v>
      </c>
      <c r="C223" s="166"/>
      <c r="D223" s="166">
        <f>SUM(D220:D222)</f>
        <v>0</v>
      </c>
    </row>
    <row r="224" spans="1:4" x14ac:dyDescent="0.2">
      <c r="A224" s="165"/>
      <c r="B224" s="164"/>
      <c r="C224" s="163"/>
      <c r="D224" s="163"/>
    </row>
    <row r="225" spans="1:4" x14ac:dyDescent="0.2">
      <c r="A225" s="160" t="s">
        <v>16</v>
      </c>
      <c r="B225" s="159" t="s">
        <v>25</v>
      </c>
      <c r="C225" s="158"/>
      <c r="D225" s="158"/>
    </row>
    <row r="226" spans="1:4" x14ac:dyDescent="0.2">
      <c r="A226" s="165" t="s">
        <v>27</v>
      </c>
      <c r="B226" s="164" t="s">
        <v>47</v>
      </c>
      <c r="C226" s="163"/>
      <c r="D226" s="163">
        <f>'Pod gabri 17 15'!F48</f>
        <v>0</v>
      </c>
    </row>
    <row r="227" spans="1:4" x14ac:dyDescent="0.2">
      <c r="A227" s="165" t="s">
        <v>28</v>
      </c>
      <c r="B227" s="164" t="s">
        <v>32</v>
      </c>
      <c r="C227" s="163"/>
      <c r="D227" s="163">
        <f>'Pod gabri 17 15'!F56</f>
        <v>0</v>
      </c>
    </row>
    <row r="228" spans="1:4" x14ac:dyDescent="0.2">
      <c r="A228" s="160"/>
      <c r="B228" s="167" t="s">
        <v>26</v>
      </c>
      <c r="C228" s="166"/>
      <c r="D228" s="166">
        <f>SUM(D226:D227)</f>
        <v>0</v>
      </c>
    </row>
    <row r="229" spans="1:4" x14ac:dyDescent="0.2">
      <c r="A229" s="165"/>
      <c r="B229" s="164"/>
      <c r="C229" s="163"/>
      <c r="D229" s="163"/>
    </row>
    <row r="230" spans="1:4" x14ac:dyDescent="0.2">
      <c r="A230" s="160"/>
      <c r="B230" s="159" t="s">
        <v>48</v>
      </c>
      <c r="C230" s="158"/>
      <c r="D230" s="158">
        <f>D223+D228</f>
        <v>0</v>
      </c>
    </row>
    <row r="231" spans="1:4" x14ac:dyDescent="0.2">
      <c r="A231" s="164"/>
      <c r="B231" s="164"/>
      <c r="C231" s="164"/>
      <c r="D231" s="164"/>
    </row>
    <row r="232" spans="1:4" ht="14.25" x14ac:dyDescent="0.2">
      <c r="A232" s="123" t="s">
        <v>144</v>
      </c>
      <c r="B232" s="123"/>
      <c r="C232" s="123"/>
      <c r="D232" s="123"/>
    </row>
    <row r="233" spans="1:4" x14ac:dyDescent="0.2">
      <c r="A233" s="160" t="s">
        <v>15</v>
      </c>
      <c r="B233" s="159" t="s">
        <v>22</v>
      </c>
      <c r="C233" s="158"/>
      <c r="D233" s="158"/>
    </row>
    <row r="234" spans="1:4" x14ac:dyDescent="0.2">
      <c r="A234" s="165" t="s">
        <v>24</v>
      </c>
      <c r="B234" s="164" t="s">
        <v>45</v>
      </c>
      <c r="C234" s="163"/>
      <c r="D234" s="163">
        <f>'Pod gabri 17 16'!F14</f>
        <v>0</v>
      </c>
    </row>
    <row r="235" spans="1:4" x14ac:dyDescent="0.2">
      <c r="A235" s="165" t="s">
        <v>43</v>
      </c>
      <c r="B235" s="164" t="s">
        <v>46</v>
      </c>
      <c r="C235" s="163"/>
      <c r="D235" s="163">
        <f>'Pod gabri 17 16'!F22</f>
        <v>0</v>
      </c>
    </row>
    <row r="236" spans="1:4" x14ac:dyDescent="0.2">
      <c r="A236" s="165" t="s">
        <v>67</v>
      </c>
      <c r="B236" s="164" t="s">
        <v>68</v>
      </c>
      <c r="C236" s="163"/>
      <c r="D236" s="163">
        <f>'Pod gabri 17 16'!F33</f>
        <v>0</v>
      </c>
    </row>
    <row r="237" spans="1:4" x14ac:dyDescent="0.2">
      <c r="A237" s="160"/>
      <c r="B237" s="167" t="s">
        <v>23</v>
      </c>
      <c r="C237" s="166"/>
      <c r="D237" s="166">
        <f>SUM(D234:D236)</f>
        <v>0</v>
      </c>
    </row>
    <row r="238" spans="1:4" x14ac:dyDescent="0.2">
      <c r="A238" s="165"/>
      <c r="B238" s="164"/>
      <c r="C238" s="163"/>
      <c r="D238" s="163"/>
    </row>
    <row r="239" spans="1:4" x14ac:dyDescent="0.2">
      <c r="A239" s="160" t="s">
        <v>16</v>
      </c>
      <c r="B239" s="159" t="s">
        <v>25</v>
      </c>
      <c r="C239" s="158"/>
      <c r="D239" s="158"/>
    </row>
    <row r="240" spans="1:4" x14ac:dyDescent="0.2">
      <c r="A240" s="165" t="s">
        <v>27</v>
      </c>
      <c r="B240" s="164" t="s">
        <v>47</v>
      </c>
      <c r="C240" s="163"/>
      <c r="D240" s="163">
        <f>'Pod gabri 17 16'!F47</f>
        <v>0</v>
      </c>
    </row>
    <row r="241" spans="1:4" x14ac:dyDescent="0.2">
      <c r="A241" s="165" t="s">
        <v>28</v>
      </c>
      <c r="B241" s="164" t="s">
        <v>32</v>
      </c>
      <c r="C241" s="163"/>
      <c r="D241" s="163">
        <f>'Pod gabri 17 16'!F55</f>
        <v>0</v>
      </c>
    </row>
    <row r="242" spans="1:4" x14ac:dyDescent="0.2">
      <c r="A242" s="160"/>
      <c r="B242" s="167" t="s">
        <v>26</v>
      </c>
      <c r="C242" s="166"/>
      <c r="D242" s="166">
        <f>SUM(D240:D241)</f>
        <v>0</v>
      </c>
    </row>
    <row r="243" spans="1:4" x14ac:dyDescent="0.2">
      <c r="A243" s="165"/>
      <c r="B243" s="164"/>
      <c r="C243" s="163"/>
      <c r="D243" s="163"/>
    </row>
    <row r="244" spans="1:4" x14ac:dyDescent="0.2">
      <c r="A244" s="160"/>
      <c r="B244" s="159" t="s">
        <v>48</v>
      </c>
      <c r="C244" s="158"/>
      <c r="D244" s="158">
        <f>D237+D242</f>
        <v>0</v>
      </c>
    </row>
    <row r="245" spans="1:4" x14ac:dyDescent="0.2">
      <c r="A245" s="164"/>
      <c r="B245" s="164"/>
      <c r="C245" s="164"/>
      <c r="D245" s="164"/>
    </row>
    <row r="246" spans="1:4" ht="14.25" x14ac:dyDescent="0.2">
      <c r="A246" s="123" t="s">
        <v>145</v>
      </c>
      <c r="B246" s="123"/>
      <c r="C246" s="123"/>
      <c r="D246" s="123"/>
    </row>
    <row r="247" spans="1:4" x14ac:dyDescent="0.2">
      <c r="A247" s="160" t="s">
        <v>15</v>
      </c>
      <c r="B247" s="159" t="s">
        <v>22</v>
      </c>
      <c r="C247" s="158"/>
      <c r="D247" s="158"/>
    </row>
    <row r="248" spans="1:4" x14ac:dyDescent="0.2">
      <c r="A248" s="165" t="s">
        <v>24</v>
      </c>
      <c r="B248" s="164" t="s">
        <v>45</v>
      </c>
      <c r="C248" s="163"/>
      <c r="D248" s="163">
        <f>'Pod gabri 17 17'!F14</f>
        <v>0</v>
      </c>
    </row>
    <row r="249" spans="1:4" x14ac:dyDescent="0.2">
      <c r="A249" s="165" t="s">
        <v>43</v>
      </c>
      <c r="B249" s="164" t="s">
        <v>46</v>
      </c>
      <c r="C249" s="163"/>
      <c r="D249" s="163">
        <f>'Pod gabri 17 17'!F22</f>
        <v>0</v>
      </c>
    </row>
    <row r="250" spans="1:4" x14ac:dyDescent="0.2">
      <c r="A250" s="165" t="s">
        <v>67</v>
      </c>
      <c r="B250" s="164" t="s">
        <v>68</v>
      </c>
      <c r="C250" s="163"/>
      <c r="D250" s="163">
        <f>'Pod gabri 17 17'!F34</f>
        <v>0</v>
      </c>
    </row>
    <row r="251" spans="1:4" x14ac:dyDescent="0.2">
      <c r="A251" s="160"/>
      <c r="B251" s="167" t="s">
        <v>23</v>
      </c>
      <c r="C251" s="166"/>
      <c r="D251" s="166">
        <f>SUM(D248:D250)</f>
        <v>0</v>
      </c>
    </row>
    <row r="252" spans="1:4" x14ac:dyDescent="0.2">
      <c r="A252" s="165"/>
      <c r="B252" s="164"/>
      <c r="C252" s="163"/>
      <c r="D252" s="163"/>
    </row>
    <row r="253" spans="1:4" x14ac:dyDescent="0.2">
      <c r="A253" s="160" t="s">
        <v>16</v>
      </c>
      <c r="B253" s="159" t="s">
        <v>25</v>
      </c>
      <c r="C253" s="158"/>
      <c r="D253" s="158"/>
    </row>
    <row r="254" spans="1:4" x14ac:dyDescent="0.2">
      <c r="A254" s="165" t="s">
        <v>27</v>
      </c>
      <c r="B254" s="164" t="s">
        <v>47</v>
      </c>
      <c r="C254" s="163"/>
      <c r="D254" s="163">
        <f>'Pod gabri 17 17'!F48</f>
        <v>0</v>
      </c>
    </row>
    <row r="255" spans="1:4" x14ac:dyDescent="0.2">
      <c r="A255" s="165" t="s">
        <v>28</v>
      </c>
      <c r="B255" s="164" t="s">
        <v>32</v>
      </c>
      <c r="C255" s="163"/>
      <c r="D255" s="163">
        <f>'Pod gabri 17 17'!F56</f>
        <v>0</v>
      </c>
    </row>
    <row r="256" spans="1:4" x14ac:dyDescent="0.2">
      <c r="A256" s="160"/>
      <c r="B256" s="167" t="s">
        <v>26</v>
      </c>
      <c r="C256" s="166"/>
      <c r="D256" s="166">
        <f>SUM(D254:D255)</f>
        <v>0</v>
      </c>
    </row>
    <row r="257" spans="1:4" x14ac:dyDescent="0.2">
      <c r="A257" s="165"/>
      <c r="B257" s="164"/>
      <c r="C257" s="163"/>
      <c r="D257" s="163"/>
    </row>
    <row r="258" spans="1:4" x14ac:dyDescent="0.2">
      <c r="A258" s="160"/>
      <c r="B258" s="159" t="s">
        <v>48</v>
      </c>
      <c r="C258" s="158"/>
      <c r="D258" s="158">
        <f>D251+D256</f>
        <v>0</v>
      </c>
    </row>
    <row r="259" spans="1:4" x14ac:dyDescent="0.2">
      <c r="A259" s="164"/>
      <c r="B259" s="164"/>
      <c r="C259" s="164"/>
      <c r="D259" s="164"/>
    </row>
    <row r="260" spans="1:4" ht="14.25" x14ac:dyDescent="0.2">
      <c r="A260" s="123" t="s">
        <v>146</v>
      </c>
      <c r="B260" s="123"/>
      <c r="C260" s="123"/>
      <c r="D260" s="123"/>
    </row>
    <row r="261" spans="1:4" x14ac:dyDescent="0.2">
      <c r="A261" s="160" t="s">
        <v>15</v>
      </c>
      <c r="B261" s="159" t="s">
        <v>22</v>
      </c>
      <c r="C261" s="158"/>
      <c r="D261" s="158"/>
    </row>
    <row r="262" spans="1:4" x14ac:dyDescent="0.2">
      <c r="A262" s="165" t="s">
        <v>24</v>
      </c>
      <c r="B262" s="164" t="s">
        <v>45</v>
      </c>
      <c r="C262" s="163"/>
      <c r="D262" s="163">
        <f>'Pod gabri 17 18'!F14</f>
        <v>0</v>
      </c>
    </row>
    <row r="263" spans="1:4" x14ac:dyDescent="0.2">
      <c r="A263" s="165" t="s">
        <v>43</v>
      </c>
      <c r="B263" s="164" t="s">
        <v>46</v>
      </c>
      <c r="C263" s="163"/>
      <c r="D263" s="163">
        <f>'Pod gabri 17 18'!F23</f>
        <v>0</v>
      </c>
    </row>
    <row r="264" spans="1:4" x14ac:dyDescent="0.2">
      <c r="A264" s="165" t="s">
        <v>67</v>
      </c>
      <c r="B264" s="164" t="s">
        <v>68</v>
      </c>
      <c r="C264" s="163"/>
      <c r="D264" s="163">
        <f>'Pod gabri 17 18'!F38</f>
        <v>0</v>
      </c>
    </row>
    <row r="265" spans="1:4" x14ac:dyDescent="0.2">
      <c r="A265" s="160"/>
      <c r="B265" s="167" t="s">
        <v>23</v>
      </c>
      <c r="C265" s="166"/>
      <c r="D265" s="166">
        <f>SUM(D262:D264)</f>
        <v>0</v>
      </c>
    </row>
    <row r="266" spans="1:4" x14ac:dyDescent="0.2">
      <c r="A266" s="165"/>
      <c r="B266" s="164"/>
      <c r="C266" s="163"/>
      <c r="D266" s="163"/>
    </row>
    <row r="267" spans="1:4" x14ac:dyDescent="0.2">
      <c r="A267" s="160" t="s">
        <v>16</v>
      </c>
      <c r="B267" s="159" t="s">
        <v>25</v>
      </c>
      <c r="C267" s="158"/>
      <c r="D267" s="158"/>
    </row>
    <row r="268" spans="1:4" x14ac:dyDescent="0.2">
      <c r="A268" s="165" t="s">
        <v>27</v>
      </c>
      <c r="B268" s="164" t="s">
        <v>47</v>
      </c>
      <c r="C268" s="163"/>
      <c r="D268" s="163">
        <f>'Pod gabri 17 18'!F58</f>
        <v>0</v>
      </c>
    </row>
    <row r="269" spans="1:4" x14ac:dyDescent="0.2">
      <c r="A269" s="165" t="s">
        <v>28</v>
      </c>
      <c r="B269" s="164" t="s">
        <v>32</v>
      </c>
      <c r="C269" s="163"/>
      <c r="D269" s="163">
        <f>'Pod gabri 17 18'!F68</f>
        <v>0</v>
      </c>
    </row>
    <row r="270" spans="1:4" x14ac:dyDescent="0.2">
      <c r="A270" s="160"/>
      <c r="B270" s="167" t="s">
        <v>26</v>
      </c>
      <c r="C270" s="166"/>
      <c r="D270" s="166">
        <f>SUM(D268:D269)</f>
        <v>0</v>
      </c>
    </row>
    <row r="271" spans="1:4" x14ac:dyDescent="0.2">
      <c r="A271" s="165"/>
      <c r="B271" s="164"/>
      <c r="C271" s="163"/>
      <c r="D271" s="163"/>
    </row>
    <row r="272" spans="1:4" x14ac:dyDescent="0.2">
      <c r="A272" s="160"/>
      <c r="B272" s="159" t="s">
        <v>48</v>
      </c>
      <c r="C272" s="158"/>
      <c r="D272" s="158">
        <f>D265+D270</f>
        <v>0</v>
      </c>
    </row>
    <row r="273" spans="1:4" x14ac:dyDescent="0.2">
      <c r="A273" s="164"/>
      <c r="B273" s="164"/>
      <c r="C273" s="164"/>
      <c r="D273" s="164"/>
    </row>
    <row r="274" spans="1:4" ht="14.25" x14ac:dyDescent="0.2">
      <c r="A274" s="123" t="s">
        <v>149</v>
      </c>
      <c r="B274" s="123"/>
      <c r="C274" s="123"/>
      <c r="D274" s="123"/>
    </row>
    <row r="275" spans="1:4" x14ac:dyDescent="0.2">
      <c r="A275" s="160" t="s">
        <v>15</v>
      </c>
      <c r="B275" s="159" t="s">
        <v>22</v>
      </c>
      <c r="C275" s="158"/>
      <c r="D275" s="158"/>
    </row>
    <row r="276" spans="1:4" x14ac:dyDescent="0.2">
      <c r="A276" s="165" t="s">
        <v>24</v>
      </c>
      <c r="B276" s="164" t="s">
        <v>45</v>
      </c>
      <c r="C276" s="163"/>
      <c r="D276" s="163">
        <f>'Pod gabri 17 19'!F14</f>
        <v>0</v>
      </c>
    </row>
    <row r="277" spans="1:4" x14ac:dyDescent="0.2">
      <c r="A277" s="165" t="s">
        <v>43</v>
      </c>
      <c r="B277" s="164" t="s">
        <v>46</v>
      </c>
      <c r="C277" s="163"/>
      <c r="D277" s="163">
        <f>'Pod gabri 17 19'!F23</f>
        <v>0</v>
      </c>
    </row>
    <row r="278" spans="1:4" x14ac:dyDescent="0.2">
      <c r="A278" s="165" t="s">
        <v>67</v>
      </c>
      <c r="B278" s="164" t="s">
        <v>68</v>
      </c>
      <c r="C278" s="163"/>
      <c r="D278" s="163">
        <f>'Pod gabri 17 19'!F38</f>
        <v>0</v>
      </c>
    </row>
    <row r="279" spans="1:4" x14ac:dyDescent="0.2">
      <c r="A279" s="160"/>
      <c r="B279" s="167" t="s">
        <v>23</v>
      </c>
      <c r="C279" s="166"/>
      <c r="D279" s="166">
        <f>SUM(D276:D278)</f>
        <v>0</v>
      </c>
    </row>
    <row r="280" spans="1:4" x14ac:dyDescent="0.2">
      <c r="A280" s="165"/>
      <c r="B280" s="164"/>
      <c r="C280" s="163"/>
      <c r="D280" s="163"/>
    </row>
    <row r="281" spans="1:4" x14ac:dyDescent="0.2">
      <c r="A281" s="160" t="s">
        <v>16</v>
      </c>
      <c r="B281" s="159" t="s">
        <v>25</v>
      </c>
      <c r="C281" s="158"/>
      <c r="D281" s="158"/>
    </row>
    <row r="282" spans="1:4" x14ac:dyDescent="0.2">
      <c r="A282" s="165" t="s">
        <v>27</v>
      </c>
      <c r="B282" s="164" t="s">
        <v>47</v>
      </c>
      <c r="C282" s="163"/>
      <c r="D282" s="163">
        <f>'Pod gabri 17 19'!F58</f>
        <v>0</v>
      </c>
    </row>
    <row r="283" spans="1:4" x14ac:dyDescent="0.2">
      <c r="A283" s="165" t="s">
        <v>28</v>
      </c>
      <c r="B283" s="164" t="s">
        <v>32</v>
      </c>
      <c r="C283" s="163"/>
      <c r="D283" s="163">
        <f>'Pod gabri 17 19'!F68</f>
        <v>0</v>
      </c>
    </row>
    <row r="284" spans="1:4" x14ac:dyDescent="0.2">
      <c r="A284" s="160"/>
      <c r="B284" s="167" t="s">
        <v>26</v>
      </c>
      <c r="C284" s="166"/>
      <c r="D284" s="166">
        <f>SUM(D282:D283)</f>
        <v>0</v>
      </c>
    </row>
    <row r="285" spans="1:4" x14ac:dyDescent="0.2">
      <c r="A285" s="165"/>
      <c r="B285" s="164"/>
      <c r="C285" s="163"/>
      <c r="D285" s="163"/>
    </row>
    <row r="286" spans="1:4" x14ac:dyDescent="0.2">
      <c r="A286" s="160"/>
      <c r="B286" s="159" t="s">
        <v>48</v>
      </c>
      <c r="C286" s="158"/>
      <c r="D286" s="158">
        <f>D279+D284</f>
        <v>0</v>
      </c>
    </row>
    <row r="287" spans="1:4" x14ac:dyDescent="0.2">
      <c r="A287" s="164"/>
      <c r="B287" s="164"/>
      <c r="C287" s="164"/>
      <c r="D287" s="164"/>
    </row>
    <row r="288" spans="1:4" ht="14.25" x14ac:dyDescent="0.2">
      <c r="A288" s="123" t="s">
        <v>150</v>
      </c>
      <c r="B288" s="123"/>
      <c r="C288" s="123"/>
      <c r="D288" s="123"/>
    </row>
    <row r="289" spans="1:4" x14ac:dyDescent="0.2">
      <c r="A289" s="160" t="s">
        <v>15</v>
      </c>
      <c r="B289" s="159" t="s">
        <v>22</v>
      </c>
      <c r="C289" s="158"/>
      <c r="D289" s="158"/>
    </row>
    <row r="290" spans="1:4" x14ac:dyDescent="0.2">
      <c r="A290" s="165" t="s">
        <v>24</v>
      </c>
      <c r="B290" s="164" t="s">
        <v>45</v>
      </c>
      <c r="C290" s="163"/>
      <c r="D290" s="163">
        <f>'Pod gabri 17 20'!F14</f>
        <v>0</v>
      </c>
    </row>
    <row r="291" spans="1:4" x14ac:dyDescent="0.2">
      <c r="A291" s="165" t="s">
        <v>43</v>
      </c>
      <c r="B291" s="164" t="s">
        <v>46</v>
      </c>
      <c r="C291" s="163"/>
      <c r="D291" s="163">
        <f>'Pod gabri 17 20'!F23</f>
        <v>0</v>
      </c>
    </row>
    <row r="292" spans="1:4" x14ac:dyDescent="0.2">
      <c r="A292" s="165" t="s">
        <v>67</v>
      </c>
      <c r="B292" s="164" t="s">
        <v>68</v>
      </c>
      <c r="C292" s="163"/>
      <c r="D292" s="163">
        <f>'Pod gabri 17 20'!F37</f>
        <v>0</v>
      </c>
    </row>
    <row r="293" spans="1:4" x14ac:dyDescent="0.2">
      <c r="A293" s="160"/>
      <c r="B293" s="167" t="s">
        <v>23</v>
      </c>
      <c r="C293" s="166"/>
      <c r="D293" s="166">
        <f>SUM(D290:D292)</f>
        <v>0</v>
      </c>
    </row>
    <row r="294" spans="1:4" x14ac:dyDescent="0.2">
      <c r="A294" s="165"/>
      <c r="B294" s="164"/>
      <c r="C294" s="163"/>
      <c r="D294" s="163"/>
    </row>
    <row r="295" spans="1:4" x14ac:dyDescent="0.2">
      <c r="A295" s="160" t="s">
        <v>16</v>
      </c>
      <c r="B295" s="159" t="s">
        <v>25</v>
      </c>
      <c r="C295" s="158"/>
      <c r="D295" s="158"/>
    </row>
    <row r="296" spans="1:4" x14ac:dyDescent="0.2">
      <c r="A296" s="165" t="s">
        <v>27</v>
      </c>
      <c r="B296" s="164" t="s">
        <v>47</v>
      </c>
      <c r="C296" s="163"/>
      <c r="D296" s="163">
        <f>'Pod gabri 17 20'!F54</f>
        <v>0</v>
      </c>
    </row>
    <row r="297" spans="1:4" x14ac:dyDescent="0.2">
      <c r="A297" s="165" t="s">
        <v>28</v>
      </c>
      <c r="B297" s="164" t="s">
        <v>32</v>
      </c>
      <c r="C297" s="163"/>
      <c r="D297" s="163">
        <f>'Pod gabri 17 20'!F63</f>
        <v>0</v>
      </c>
    </row>
    <row r="298" spans="1:4" x14ac:dyDescent="0.2">
      <c r="A298" s="160"/>
      <c r="B298" s="167" t="s">
        <v>26</v>
      </c>
      <c r="C298" s="166"/>
      <c r="D298" s="166">
        <f>SUM(D296:D297)</f>
        <v>0</v>
      </c>
    </row>
    <row r="299" spans="1:4" x14ac:dyDescent="0.2">
      <c r="A299" s="165"/>
      <c r="B299" s="164"/>
      <c r="C299" s="163"/>
      <c r="D299" s="163"/>
    </row>
    <row r="300" spans="1:4" x14ac:dyDescent="0.2">
      <c r="A300" s="160"/>
      <c r="B300" s="159" t="s">
        <v>48</v>
      </c>
      <c r="C300" s="158"/>
      <c r="D300" s="158">
        <f>D293+D298</f>
        <v>0</v>
      </c>
    </row>
    <row r="301" spans="1:4" x14ac:dyDescent="0.2">
      <c r="A301" s="164"/>
      <c r="B301" s="164"/>
      <c r="C301" s="164"/>
      <c r="D301" s="164"/>
    </row>
    <row r="302" spans="1:4" ht="14.25" x14ac:dyDescent="0.2">
      <c r="A302" s="123" t="s">
        <v>151</v>
      </c>
      <c r="B302" s="123"/>
      <c r="C302" s="123"/>
      <c r="D302" s="123"/>
    </row>
    <row r="303" spans="1:4" x14ac:dyDescent="0.2">
      <c r="A303" s="160" t="s">
        <v>15</v>
      </c>
      <c r="B303" s="159" t="s">
        <v>22</v>
      </c>
      <c r="C303" s="158"/>
      <c r="D303" s="158"/>
    </row>
    <row r="304" spans="1:4" x14ac:dyDescent="0.2">
      <c r="A304" s="165" t="s">
        <v>24</v>
      </c>
      <c r="B304" s="164" t="s">
        <v>45</v>
      </c>
      <c r="C304" s="163"/>
      <c r="D304" s="163">
        <f>'Pod gabri 17 21'!F14</f>
        <v>0</v>
      </c>
    </row>
    <row r="305" spans="1:4" x14ac:dyDescent="0.2">
      <c r="A305" s="165" t="s">
        <v>43</v>
      </c>
      <c r="B305" s="164" t="s">
        <v>46</v>
      </c>
      <c r="C305" s="163"/>
      <c r="D305" s="163">
        <f>'Pod gabri 17 21'!F23</f>
        <v>0</v>
      </c>
    </row>
    <row r="306" spans="1:4" x14ac:dyDescent="0.2">
      <c r="A306" s="165" t="s">
        <v>67</v>
      </c>
      <c r="B306" s="164" t="s">
        <v>68</v>
      </c>
      <c r="C306" s="163"/>
      <c r="D306" s="163">
        <f>'Pod gabri 17 21'!F37</f>
        <v>0</v>
      </c>
    </row>
    <row r="307" spans="1:4" x14ac:dyDescent="0.2">
      <c r="A307" s="160"/>
      <c r="B307" s="167" t="s">
        <v>23</v>
      </c>
      <c r="C307" s="166"/>
      <c r="D307" s="166">
        <f>SUM(D304:D306)</f>
        <v>0</v>
      </c>
    </row>
    <row r="308" spans="1:4" x14ac:dyDescent="0.2">
      <c r="A308" s="165"/>
      <c r="B308" s="164"/>
      <c r="C308" s="163"/>
      <c r="D308" s="163"/>
    </row>
    <row r="309" spans="1:4" x14ac:dyDescent="0.2">
      <c r="A309" s="160" t="s">
        <v>16</v>
      </c>
      <c r="B309" s="159" t="s">
        <v>25</v>
      </c>
      <c r="C309" s="158"/>
      <c r="D309" s="158"/>
    </row>
    <row r="310" spans="1:4" x14ac:dyDescent="0.2">
      <c r="A310" s="165" t="s">
        <v>27</v>
      </c>
      <c r="B310" s="164" t="s">
        <v>47</v>
      </c>
      <c r="C310" s="163"/>
      <c r="D310" s="163">
        <f>'Pod gabri 17 21'!F54</f>
        <v>0</v>
      </c>
    </row>
    <row r="311" spans="1:4" x14ac:dyDescent="0.2">
      <c r="A311" s="165" t="s">
        <v>28</v>
      </c>
      <c r="B311" s="164" t="s">
        <v>32</v>
      </c>
      <c r="C311" s="163"/>
      <c r="D311" s="163">
        <f>'Pod gabri 17 21'!F63</f>
        <v>0</v>
      </c>
    </row>
    <row r="312" spans="1:4" x14ac:dyDescent="0.2">
      <c r="A312" s="160"/>
      <c r="B312" s="167" t="s">
        <v>26</v>
      </c>
      <c r="C312" s="166"/>
      <c r="D312" s="166">
        <f>SUM(D310:D311)</f>
        <v>0</v>
      </c>
    </row>
    <row r="313" spans="1:4" x14ac:dyDescent="0.2">
      <c r="A313" s="165"/>
      <c r="B313" s="164"/>
      <c r="C313" s="163"/>
      <c r="D313" s="163"/>
    </row>
    <row r="314" spans="1:4" x14ac:dyDescent="0.2">
      <c r="A314" s="160"/>
      <c r="B314" s="159" t="s">
        <v>48</v>
      </c>
      <c r="C314" s="158"/>
      <c r="D314" s="158">
        <f>D307+D312</f>
        <v>0</v>
      </c>
    </row>
    <row r="315" spans="1:4" x14ac:dyDescent="0.2">
      <c r="A315" s="164"/>
      <c r="B315" s="164"/>
      <c r="C315" s="164"/>
      <c r="D315" s="164"/>
    </row>
    <row r="316" spans="1:4" ht="14.25" x14ac:dyDescent="0.2">
      <c r="A316" s="123" t="s">
        <v>152</v>
      </c>
      <c r="B316" s="123"/>
      <c r="C316" s="123"/>
      <c r="D316" s="123"/>
    </row>
    <row r="317" spans="1:4" x14ac:dyDescent="0.2">
      <c r="A317" s="160" t="s">
        <v>15</v>
      </c>
      <c r="B317" s="159" t="s">
        <v>22</v>
      </c>
      <c r="C317" s="158"/>
      <c r="D317" s="158"/>
    </row>
    <row r="318" spans="1:4" x14ac:dyDescent="0.2">
      <c r="A318" s="165" t="s">
        <v>24</v>
      </c>
      <c r="B318" s="164" t="s">
        <v>45</v>
      </c>
      <c r="C318" s="163"/>
      <c r="D318" s="163">
        <f>'Pod gabri 17 22'!F14</f>
        <v>0</v>
      </c>
    </row>
    <row r="319" spans="1:4" x14ac:dyDescent="0.2">
      <c r="A319" s="165" t="s">
        <v>43</v>
      </c>
      <c r="B319" s="164" t="s">
        <v>46</v>
      </c>
      <c r="C319" s="163"/>
      <c r="D319" s="163">
        <f>'Pod gabri 17 22'!F23</f>
        <v>0</v>
      </c>
    </row>
    <row r="320" spans="1:4" x14ac:dyDescent="0.2">
      <c r="A320" s="165" t="s">
        <v>67</v>
      </c>
      <c r="B320" s="164" t="s">
        <v>68</v>
      </c>
      <c r="C320" s="163"/>
      <c r="D320" s="163">
        <f>'Pod gabri 17 22'!F38</f>
        <v>0</v>
      </c>
    </row>
    <row r="321" spans="1:4" x14ac:dyDescent="0.2">
      <c r="A321" s="160"/>
      <c r="B321" s="167" t="s">
        <v>23</v>
      </c>
      <c r="C321" s="166"/>
      <c r="D321" s="166">
        <f>SUM(D318:D320)</f>
        <v>0</v>
      </c>
    </row>
    <row r="322" spans="1:4" x14ac:dyDescent="0.2">
      <c r="A322" s="165"/>
      <c r="B322" s="164"/>
      <c r="C322" s="163"/>
      <c r="D322" s="163"/>
    </row>
    <row r="323" spans="1:4" x14ac:dyDescent="0.2">
      <c r="A323" s="160" t="s">
        <v>16</v>
      </c>
      <c r="B323" s="159" t="s">
        <v>25</v>
      </c>
      <c r="C323" s="158"/>
      <c r="D323" s="158"/>
    </row>
    <row r="324" spans="1:4" x14ac:dyDescent="0.2">
      <c r="A324" s="165" t="s">
        <v>27</v>
      </c>
      <c r="B324" s="164" t="s">
        <v>47</v>
      </c>
      <c r="C324" s="163"/>
      <c r="D324" s="163">
        <f>'Pod gabri 17 22'!F58</f>
        <v>0</v>
      </c>
    </row>
    <row r="325" spans="1:4" x14ac:dyDescent="0.2">
      <c r="A325" s="165" t="s">
        <v>28</v>
      </c>
      <c r="B325" s="164" t="s">
        <v>32</v>
      </c>
      <c r="C325" s="163"/>
      <c r="D325" s="163">
        <f>'Pod gabri 17 22'!F68</f>
        <v>0</v>
      </c>
    </row>
    <row r="326" spans="1:4" x14ac:dyDescent="0.2">
      <c r="A326" s="160"/>
      <c r="B326" s="167" t="s">
        <v>26</v>
      </c>
      <c r="C326" s="166"/>
      <c r="D326" s="166">
        <f>SUM(D324:D325)</f>
        <v>0</v>
      </c>
    </row>
    <row r="327" spans="1:4" x14ac:dyDescent="0.2">
      <c r="A327" s="165"/>
      <c r="B327" s="164"/>
      <c r="C327" s="163"/>
      <c r="D327" s="163"/>
    </row>
    <row r="328" spans="1:4" x14ac:dyDescent="0.2">
      <c r="A328" s="160"/>
      <c r="B328" s="159" t="s">
        <v>48</v>
      </c>
      <c r="C328" s="158"/>
      <c r="D328" s="158">
        <f>D321+D326</f>
        <v>0</v>
      </c>
    </row>
    <row r="329" spans="1:4" x14ac:dyDescent="0.2">
      <c r="A329" s="164"/>
      <c r="B329" s="164"/>
      <c r="C329" s="164"/>
      <c r="D329" s="164"/>
    </row>
    <row r="330" spans="1:4" ht="14.25" x14ac:dyDescent="0.2">
      <c r="A330" s="123" t="s">
        <v>147</v>
      </c>
      <c r="B330" s="123"/>
      <c r="C330" s="123"/>
      <c r="D330" s="123"/>
    </row>
    <row r="331" spans="1:4" x14ac:dyDescent="0.2">
      <c r="A331" s="160" t="s">
        <v>15</v>
      </c>
      <c r="B331" s="159" t="s">
        <v>22</v>
      </c>
      <c r="C331" s="158"/>
      <c r="D331" s="158"/>
    </row>
    <row r="332" spans="1:4" x14ac:dyDescent="0.2">
      <c r="A332" s="165" t="s">
        <v>24</v>
      </c>
      <c r="B332" s="164" t="s">
        <v>45</v>
      </c>
      <c r="C332" s="163"/>
      <c r="D332" s="163">
        <f>'Pod gabri 17 23'!F14</f>
        <v>0</v>
      </c>
    </row>
    <row r="333" spans="1:4" x14ac:dyDescent="0.2">
      <c r="A333" s="165" t="s">
        <v>43</v>
      </c>
      <c r="B333" s="164" t="s">
        <v>46</v>
      </c>
      <c r="C333" s="163"/>
      <c r="D333" s="163">
        <f>'Pod gabri 17 23'!F23</f>
        <v>0</v>
      </c>
    </row>
    <row r="334" spans="1:4" x14ac:dyDescent="0.2">
      <c r="A334" s="165" t="s">
        <v>67</v>
      </c>
      <c r="B334" s="164" t="s">
        <v>68</v>
      </c>
      <c r="C334" s="163"/>
      <c r="D334" s="163">
        <f>'Pod gabri 17 23'!F38</f>
        <v>0</v>
      </c>
    </row>
    <row r="335" spans="1:4" x14ac:dyDescent="0.2">
      <c r="A335" s="160"/>
      <c r="B335" s="167" t="s">
        <v>23</v>
      </c>
      <c r="C335" s="166"/>
      <c r="D335" s="166">
        <f>SUM(D332:D334)</f>
        <v>0</v>
      </c>
    </row>
    <row r="336" spans="1:4" x14ac:dyDescent="0.2">
      <c r="A336" s="165"/>
      <c r="B336" s="164"/>
      <c r="C336" s="163"/>
      <c r="D336" s="163"/>
    </row>
    <row r="337" spans="1:4" x14ac:dyDescent="0.2">
      <c r="A337" s="160" t="s">
        <v>16</v>
      </c>
      <c r="B337" s="159" t="s">
        <v>25</v>
      </c>
      <c r="C337" s="158"/>
      <c r="D337" s="158"/>
    </row>
    <row r="338" spans="1:4" x14ac:dyDescent="0.2">
      <c r="A338" s="165" t="s">
        <v>27</v>
      </c>
      <c r="B338" s="164" t="s">
        <v>47</v>
      </c>
      <c r="C338" s="163"/>
      <c r="D338" s="163">
        <f>'Pod gabri 17 23'!F58</f>
        <v>0</v>
      </c>
    </row>
    <row r="339" spans="1:4" x14ac:dyDescent="0.2">
      <c r="A339" s="165" t="s">
        <v>28</v>
      </c>
      <c r="B339" s="164" t="s">
        <v>32</v>
      </c>
      <c r="C339" s="163"/>
      <c r="D339" s="163">
        <f>'Pod gabri 17 23'!F68</f>
        <v>0</v>
      </c>
    </row>
    <row r="340" spans="1:4" x14ac:dyDescent="0.2">
      <c r="A340" s="160"/>
      <c r="B340" s="167" t="s">
        <v>26</v>
      </c>
      <c r="C340" s="166"/>
      <c r="D340" s="166">
        <f>SUM(D338:D339)</f>
        <v>0</v>
      </c>
    </row>
    <row r="341" spans="1:4" x14ac:dyDescent="0.2">
      <c r="A341" s="165"/>
      <c r="B341" s="164"/>
      <c r="C341" s="163"/>
      <c r="D341" s="163"/>
    </row>
    <row r="342" spans="1:4" x14ac:dyDescent="0.2">
      <c r="A342" s="160"/>
      <c r="B342" s="159" t="s">
        <v>48</v>
      </c>
      <c r="C342" s="158"/>
      <c r="D342" s="158">
        <f>D335+D340</f>
        <v>0</v>
      </c>
    </row>
    <row r="343" spans="1:4" x14ac:dyDescent="0.2">
      <c r="A343" s="164"/>
      <c r="B343" s="164"/>
      <c r="C343" s="164"/>
      <c r="D343" s="164"/>
    </row>
    <row r="344" spans="1:4" ht="14.25" x14ac:dyDescent="0.2">
      <c r="A344" s="123" t="s">
        <v>148</v>
      </c>
      <c r="B344" s="123"/>
      <c r="C344" s="123"/>
      <c r="D344" s="123"/>
    </row>
    <row r="345" spans="1:4" x14ac:dyDescent="0.2">
      <c r="A345" s="160" t="s">
        <v>15</v>
      </c>
      <c r="B345" s="159" t="s">
        <v>22</v>
      </c>
      <c r="C345" s="158"/>
      <c r="D345" s="158"/>
    </row>
    <row r="346" spans="1:4" x14ac:dyDescent="0.2">
      <c r="A346" s="165" t="s">
        <v>24</v>
      </c>
      <c r="B346" s="164" t="s">
        <v>45</v>
      </c>
      <c r="C346" s="163"/>
      <c r="D346" s="163">
        <f>'Pod gabri 17 24'!F14</f>
        <v>0</v>
      </c>
    </row>
    <row r="347" spans="1:4" x14ac:dyDescent="0.2">
      <c r="A347" s="165" t="s">
        <v>43</v>
      </c>
      <c r="B347" s="164" t="s">
        <v>46</v>
      </c>
      <c r="C347" s="163"/>
      <c r="D347" s="163">
        <f>'Pod gabri 17 24'!F23</f>
        <v>0</v>
      </c>
    </row>
    <row r="348" spans="1:4" x14ac:dyDescent="0.2">
      <c r="A348" s="165" t="s">
        <v>67</v>
      </c>
      <c r="B348" s="164" t="s">
        <v>68</v>
      </c>
      <c r="C348" s="163"/>
      <c r="D348" s="163">
        <f>'Pod gabri 17 24'!F37</f>
        <v>0</v>
      </c>
    </row>
    <row r="349" spans="1:4" x14ac:dyDescent="0.2">
      <c r="A349" s="160"/>
      <c r="B349" s="167" t="s">
        <v>23</v>
      </c>
      <c r="C349" s="166"/>
      <c r="D349" s="166">
        <f>SUM(D346:D348)</f>
        <v>0</v>
      </c>
    </row>
    <row r="350" spans="1:4" x14ac:dyDescent="0.2">
      <c r="A350" s="165"/>
      <c r="B350" s="164"/>
      <c r="C350" s="163"/>
      <c r="D350" s="163"/>
    </row>
    <row r="351" spans="1:4" x14ac:dyDescent="0.2">
      <c r="A351" s="160" t="s">
        <v>16</v>
      </c>
      <c r="B351" s="159" t="s">
        <v>25</v>
      </c>
      <c r="C351" s="158"/>
      <c r="D351" s="158"/>
    </row>
    <row r="352" spans="1:4" x14ac:dyDescent="0.2">
      <c r="A352" s="165" t="s">
        <v>27</v>
      </c>
      <c r="B352" s="164" t="s">
        <v>47</v>
      </c>
      <c r="C352" s="163"/>
      <c r="D352" s="163">
        <f>'Pod gabri 17 24'!F54</f>
        <v>0</v>
      </c>
    </row>
    <row r="353" spans="1:4" x14ac:dyDescent="0.2">
      <c r="A353" s="165" t="s">
        <v>28</v>
      </c>
      <c r="B353" s="164" t="s">
        <v>32</v>
      </c>
      <c r="C353" s="163"/>
      <c r="D353" s="163">
        <f>'Pod gabri 17 24'!F63</f>
        <v>0</v>
      </c>
    </row>
    <row r="354" spans="1:4" x14ac:dyDescent="0.2">
      <c r="A354" s="160"/>
      <c r="B354" s="167" t="s">
        <v>26</v>
      </c>
      <c r="C354" s="166"/>
      <c r="D354" s="166">
        <f>SUM(D352:D353)</f>
        <v>0</v>
      </c>
    </row>
    <row r="355" spans="1:4" x14ac:dyDescent="0.2">
      <c r="A355" s="165"/>
      <c r="B355" s="164"/>
      <c r="C355" s="163"/>
      <c r="D355" s="163"/>
    </row>
    <row r="356" spans="1:4" x14ac:dyDescent="0.2">
      <c r="A356" s="160"/>
      <c r="B356" s="159" t="s">
        <v>48</v>
      </c>
      <c r="C356" s="158"/>
      <c r="D356" s="158">
        <f>D349+D354</f>
        <v>0</v>
      </c>
    </row>
    <row r="357" spans="1:4" x14ac:dyDescent="0.2">
      <c r="A357" s="164"/>
      <c r="B357" s="164"/>
      <c r="C357" s="164"/>
      <c r="D357" s="164"/>
    </row>
    <row r="358" spans="1:4" ht="14.25" x14ac:dyDescent="0.2">
      <c r="A358" s="123" t="s">
        <v>153</v>
      </c>
      <c r="B358" s="123"/>
      <c r="C358" s="123"/>
      <c r="D358" s="123"/>
    </row>
    <row r="359" spans="1:4" x14ac:dyDescent="0.2">
      <c r="A359" s="160" t="s">
        <v>15</v>
      </c>
      <c r="B359" s="159" t="s">
        <v>22</v>
      </c>
      <c r="C359" s="158"/>
      <c r="D359" s="158"/>
    </row>
    <row r="360" spans="1:4" x14ac:dyDescent="0.2">
      <c r="A360" s="165" t="s">
        <v>24</v>
      </c>
      <c r="B360" s="164" t="s">
        <v>45</v>
      </c>
      <c r="C360" s="163"/>
      <c r="D360" s="163">
        <f>'Pod gabri 17 25'!F14</f>
        <v>0</v>
      </c>
    </row>
    <row r="361" spans="1:4" x14ac:dyDescent="0.2">
      <c r="A361" s="165" t="s">
        <v>43</v>
      </c>
      <c r="B361" s="164" t="s">
        <v>46</v>
      </c>
      <c r="C361" s="163"/>
      <c r="D361" s="163">
        <f>'Pod gabri 17 25'!F23</f>
        <v>0</v>
      </c>
    </row>
    <row r="362" spans="1:4" x14ac:dyDescent="0.2">
      <c r="A362" s="165" t="s">
        <v>67</v>
      </c>
      <c r="B362" s="164" t="s">
        <v>68</v>
      </c>
      <c r="C362" s="163"/>
      <c r="D362" s="163">
        <f>'Pod gabri 17 25'!F37</f>
        <v>0</v>
      </c>
    </row>
    <row r="363" spans="1:4" x14ac:dyDescent="0.2">
      <c r="A363" s="160"/>
      <c r="B363" s="167" t="s">
        <v>23</v>
      </c>
      <c r="C363" s="166"/>
      <c r="D363" s="166">
        <f>SUM(D360:D362)</f>
        <v>0</v>
      </c>
    </row>
    <row r="364" spans="1:4" x14ac:dyDescent="0.2">
      <c r="A364" s="165"/>
      <c r="B364" s="164"/>
      <c r="C364" s="163"/>
      <c r="D364" s="163"/>
    </row>
    <row r="365" spans="1:4" x14ac:dyDescent="0.2">
      <c r="A365" s="160" t="s">
        <v>16</v>
      </c>
      <c r="B365" s="159" t="s">
        <v>25</v>
      </c>
      <c r="C365" s="158"/>
      <c r="D365" s="158"/>
    </row>
    <row r="366" spans="1:4" x14ac:dyDescent="0.2">
      <c r="A366" s="165" t="s">
        <v>27</v>
      </c>
      <c r="B366" s="164" t="s">
        <v>47</v>
      </c>
      <c r="C366" s="163"/>
      <c r="D366" s="163">
        <f>'Pod gabri 17 25'!F54</f>
        <v>0</v>
      </c>
    </row>
    <row r="367" spans="1:4" x14ac:dyDescent="0.2">
      <c r="A367" s="165" t="s">
        <v>28</v>
      </c>
      <c r="B367" s="164" t="s">
        <v>32</v>
      </c>
      <c r="C367" s="163"/>
      <c r="D367" s="163">
        <f>'Pod gabri 17 25'!F63</f>
        <v>0</v>
      </c>
    </row>
    <row r="368" spans="1:4" x14ac:dyDescent="0.2">
      <c r="A368" s="160"/>
      <c r="B368" s="167" t="s">
        <v>26</v>
      </c>
      <c r="C368" s="166"/>
      <c r="D368" s="166">
        <f>SUM(D366:D367)</f>
        <v>0</v>
      </c>
    </row>
    <row r="369" spans="1:4" x14ac:dyDescent="0.2">
      <c r="A369" s="165"/>
      <c r="B369" s="164"/>
      <c r="C369" s="163"/>
      <c r="D369" s="163"/>
    </row>
    <row r="370" spans="1:4" x14ac:dyDescent="0.2">
      <c r="A370" s="160"/>
      <c r="B370" s="159" t="s">
        <v>48</v>
      </c>
      <c r="C370" s="158"/>
      <c r="D370" s="158">
        <f>D363+D368</f>
        <v>0</v>
      </c>
    </row>
    <row r="371" spans="1:4" x14ac:dyDescent="0.2">
      <c r="A371" s="164"/>
      <c r="B371" s="164"/>
      <c r="C371" s="164"/>
      <c r="D371" s="164"/>
    </row>
    <row r="372" spans="1:4" ht="14.25" x14ac:dyDescent="0.2">
      <c r="A372" s="123" t="s">
        <v>154</v>
      </c>
      <c r="B372" s="123"/>
      <c r="C372" s="123"/>
      <c r="D372" s="123"/>
    </row>
    <row r="373" spans="1:4" x14ac:dyDescent="0.2">
      <c r="A373" s="160" t="s">
        <v>15</v>
      </c>
      <c r="B373" s="159" t="s">
        <v>22</v>
      </c>
      <c r="C373" s="158"/>
      <c r="D373" s="158"/>
    </row>
    <row r="374" spans="1:4" x14ac:dyDescent="0.2">
      <c r="A374" s="165" t="s">
        <v>24</v>
      </c>
      <c r="B374" s="164" t="s">
        <v>45</v>
      </c>
      <c r="C374" s="163"/>
      <c r="D374" s="163">
        <f>'Pod gabri 17 26'!F14</f>
        <v>0</v>
      </c>
    </row>
    <row r="375" spans="1:4" x14ac:dyDescent="0.2">
      <c r="A375" s="165" t="s">
        <v>43</v>
      </c>
      <c r="B375" s="164" t="s">
        <v>46</v>
      </c>
      <c r="C375" s="163"/>
      <c r="D375" s="163">
        <f>'Pod gabri 17 26'!F23</f>
        <v>0</v>
      </c>
    </row>
    <row r="376" spans="1:4" x14ac:dyDescent="0.2">
      <c r="A376" s="165" t="s">
        <v>67</v>
      </c>
      <c r="B376" s="164" t="s">
        <v>68</v>
      </c>
      <c r="C376" s="163"/>
      <c r="D376" s="163">
        <f>'Pod gabri 17 26'!F38</f>
        <v>0</v>
      </c>
    </row>
    <row r="377" spans="1:4" x14ac:dyDescent="0.2">
      <c r="A377" s="160"/>
      <c r="B377" s="167" t="s">
        <v>23</v>
      </c>
      <c r="C377" s="166"/>
      <c r="D377" s="166">
        <f>SUM(D374:D376)</f>
        <v>0</v>
      </c>
    </row>
    <row r="378" spans="1:4" x14ac:dyDescent="0.2">
      <c r="A378" s="165"/>
      <c r="B378" s="164"/>
      <c r="C378" s="163"/>
      <c r="D378" s="163"/>
    </row>
    <row r="379" spans="1:4" x14ac:dyDescent="0.2">
      <c r="A379" s="160" t="s">
        <v>16</v>
      </c>
      <c r="B379" s="159" t="s">
        <v>25</v>
      </c>
      <c r="C379" s="158"/>
      <c r="D379" s="158"/>
    </row>
    <row r="380" spans="1:4" x14ac:dyDescent="0.2">
      <c r="A380" s="165" t="s">
        <v>27</v>
      </c>
      <c r="B380" s="164" t="s">
        <v>47</v>
      </c>
      <c r="C380" s="163"/>
      <c r="D380" s="163">
        <f>'Pod gabri 17 26'!F58</f>
        <v>0</v>
      </c>
    </row>
    <row r="381" spans="1:4" x14ac:dyDescent="0.2">
      <c r="A381" s="165" t="s">
        <v>28</v>
      </c>
      <c r="B381" s="164" t="s">
        <v>32</v>
      </c>
      <c r="C381" s="163"/>
      <c r="D381" s="163">
        <f>'Pod gabri 17 26'!F68</f>
        <v>0</v>
      </c>
    </row>
    <row r="382" spans="1:4" x14ac:dyDescent="0.2">
      <c r="A382" s="160"/>
      <c r="B382" s="167" t="s">
        <v>26</v>
      </c>
      <c r="C382" s="166"/>
      <c r="D382" s="166">
        <f>SUM(D380:D381)</f>
        <v>0</v>
      </c>
    </row>
    <row r="383" spans="1:4" x14ac:dyDescent="0.2">
      <c r="A383" s="165"/>
      <c r="B383" s="164"/>
      <c r="C383" s="163"/>
      <c r="D383" s="163"/>
    </row>
    <row r="384" spans="1:4" x14ac:dyDescent="0.2">
      <c r="A384" s="160"/>
      <c r="B384" s="159" t="s">
        <v>48</v>
      </c>
      <c r="C384" s="158"/>
      <c r="D384" s="158">
        <f>D377+D382</f>
        <v>0</v>
      </c>
    </row>
    <row r="385" spans="1:4" x14ac:dyDescent="0.2">
      <c r="A385" s="164"/>
      <c r="B385" s="164"/>
      <c r="C385" s="164"/>
      <c r="D385" s="164"/>
    </row>
    <row r="386" spans="1:4" ht="14.25" x14ac:dyDescent="0.2">
      <c r="A386" s="123" t="s">
        <v>155</v>
      </c>
      <c r="B386" s="123"/>
      <c r="C386" s="123"/>
      <c r="D386" s="123"/>
    </row>
    <row r="387" spans="1:4" x14ac:dyDescent="0.2">
      <c r="A387" s="160" t="s">
        <v>15</v>
      </c>
      <c r="B387" s="159" t="s">
        <v>22</v>
      </c>
      <c r="C387" s="158"/>
      <c r="D387" s="158"/>
    </row>
    <row r="388" spans="1:4" x14ac:dyDescent="0.2">
      <c r="A388" s="165" t="s">
        <v>24</v>
      </c>
      <c r="B388" s="164" t="s">
        <v>45</v>
      </c>
      <c r="C388" s="163"/>
      <c r="D388" s="163">
        <f>'Pod gabri 17 27'!F14</f>
        <v>0</v>
      </c>
    </row>
    <row r="389" spans="1:4" x14ac:dyDescent="0.2">
      <c r="A389" s="165" t="s">
        <v>43</v>
      </c>
      <c r="B389" s="164" t="s">
        <v>46</v>
      </c>
      <c r="C389" s="163"/>
      <c r="D389" s="163">
        <f>'Pod gabri 17 27'!F23</f>
        <v>0</v>
      </c>
    </row>
    <row r="390" spans="1:4" x14ac:dyDescent="0.2">
      <c r="A390" s="165" t="s">
        <v>67</v>
      </c>
      <c r="B390" s="164" t="s">
        <v>68</v>
      </c>
      <c r="C390" s="163"/>
      <c r="D390" s="163">
        <f>'Pod gabri 17 27'!F38</f>
        <v>0</v>
      </c>
    </row>
    <row r="391" spans="1:4" x14ac:dyDescent="0.2">
      <c r="A391" s="160"/>
      <c r="B391" s="167" t="s">
        <v>23</v>
      </c>
      <c r="C391" s="166"/>
      <c r="D391" s="166">
        <f>SUM(D388:D390)</f>
        <v>0</v>
      </c>
    </row>
    <row r="392" spans="1:4" x14ac:dyDescent="0.2">
      <c r="A392" s="165"/>
      <c r="B392" s="164"/>
      <c r="C392" s="163"/>
      <c r="D392" s="163"/>
    </row>
    <row r="393" spans="1:4" x14ac:dyDescent="0.2">
      <c r="A393" s="160" t="s">
        <v>16</v>
      </c>
      <c r="B393" s="159" t="s">
        <v>25</v>
      </c>
      <c r="C393" s="158"/>
      <c r="D393" s="158"/>
    </row>
    <row r="394" spans="1:4" x14ac:dyDescent="0.2">
      <c r="A394" s="165" t="s">
        <v>27</v>
      </c>
      <c r="B394" s="164" t="s">
        <v>47</v>
      </c>
      <c r="C394" s="163"/>
      <c r="D394" s="163">
        <f>'Pod gabri 17 27'!F58</f>
        <v>0</v>
      </c>
    </row>
    <row r="395" spans="1:4" x14ac:dyDescent="0.2">
      <c r="A395" s="165" t="s">
        <v>28</v>
      </c>
      <c r="B395" s="164" t="s">
        <v>32</v>
      </c>
      <c r="C395" s="163"/>
      <c r="D395" s="163">
        <f>'Pod gabri 17 27'!F68</f>
        <v>0</v>
      </c>
    </row>
    <row r="396" spans="1:4" x14ac:dyDescent="0.2">
      <c r="A396" s="160"/>
      <c r="B396" s="167" t="s">
        <v>26</v>
      </c>
      <c r="C396" s="166"/>
      <c r="D396" s="166">
        <f>SUM(D394:D395)</f>
        <v>0</v>
      </c>
    </row>
    <row r="397" spans="1:4" x14ac:dyDescent="0.2">
      <c r="A397" s="165"/>
      <c r="B397" s="164"/>
      <c r="C397" s="163"/>
      <c r="D397" s="163"/>
    </row>
    <row r="398" spans="1:4" x14ac:dyDescent="0.2">
      <c r="A398" s="160"/>
      <c r="B398" s="159" t="s">
        <v>48</v>
      </c>
      <c r="C398" s="158"/>
      <c r="D398" s="158">
        <f>D391+D396</f>
        <v>0</v>
      </c>
    </row>
    <row r="399" spans="1:4" x14ac:dyDescent="0.2">
      <c r="A399" s="164"/>
      <c r="B399" s="164"/>
      <c r="C399" s="164"/>
      <c r="D399" s="164"/>
    </row>
    <row r="400" spans="1:4" ht="14.25" x14ac:dyDescent="0.2">
      <c r="A400" s="123" t="s">
        <v>156</v>
      </c>
      <c r="B400" s="123"/>
      <c r="C400" s="123"/>
      <c r="D400" s="123"/>
    </row>
    <row r="401" spans="1:4" x14ac:dyDescent="0.2">
      <c r="A401" s="160" t="s">
        <v>15</v>
      </c>
      <c r="B401" s="159" t="s">
        <v>22</v>
      </c>
      <c r="C401" s="158"/>
      <c r="D401" s="158"/>
    </row>
    <row r="402" spans="1:4" x14ac:dyDescent="0.2">
      <c r="A402" s="165" t="s">
        <v>24</v>
      </c>
      <c r="B402" s="164" t="s">
        <v>45</v>
      </c>
      <c r="C402" s="163"/>
      <c r="D402" s="163">
        <f>'Pod gabri 17 28'!F14</f>
        <v>0</v>
      </c>
    </row>
    <row r="403" spans="1:4" x14ac:dyDescent="0.2">
      <c r="A403" s="165" t="s">
        <v>43</v>
      </c>
      <c r="B403" s="164" t="s">
        <v>46</v>
      </c>
      <c r="C403" s="163"/>
      <c r="D403" s="163">
        <f>'Pod gabri 17 28'!F23</f>
        <v>0</v>
      </c>
    </row>
    <row r="404" spans="1:4" x14ac:dyDescent="0.2">
      <c r="A404" s="165" t="s">
        <v>67</v>
      </c>
      <c r="B404" s="164" t="s">
        <v>68</v>
      </c>
      <c r="C404" s="163"/>
      <c r="D404" s="163">
        <f>'Pod gabri 17 28'!F37</f>
        <v>0</v>
      </c>
    </row>
    <row r="405" spans="1:4" x14ac:dyDescent="0.2">
      <c r="A405" s="160"/>
      <c r="B405" s="167" t="s">
        <v>23</v>
      </c>
      <c r="C405" s="166"/>
      <c r="D405" s="166">
        <f>SUM(D402:D404)</f>
        <v>0</v>
      </c>
    </row>
    <row r="406" spans="1:4" x14ac:dyDescent="0.2">
      <c r="A406" s="165"/>
      <c r="B406" s="164"/>
      <c r="C406" s="163"/>
      <c r="D406" s="163"/>
    </row>
    <row r="407" spans="1:4" x14ac:dyDescent="0.2">
      <c r="A407" s="160" t="s">
        <v>16</v>
      </c>
      <c r="B407" s="159" t="s">
        <v>25</v>
      </c>
      <c r="C407" s="158"/>
      <c r="D407" s="158"/>
    </row>
    <row r="408" spans="1:4" x14ac:dyDescent="0.2">
      <c r="A408" s="165" t="s">
        <v>27</v>
      </c>
      <c r="B408" s="164" t="s">
        <v>47</v>
      </c>
      <c r="C408" s="163"/>
      <c r="D408" s="163">
        <f>'Pod gabri 17 28'!F54</f>
        <v>0</v>
      </c>
    </row>
    <row r="409" spans="1:4" x14ac:dyDescent="0.2">
      <c r="A409" s="165" t="s">
        <v>28</v>
      </c>
      <c r="B409" s="164" t="s">
        <v>32</v>
      </c>
      <c r="C409" s="163"/>
      <c r="D409" s="163">
        <f>'Pod gabri 17 28'!F63</f>
        <v>0</v>
      </c>
    </row>
    <row r="410" spans="1:4" x14ac:dyDescent="0.2">
      <c r="A410" s="160"/>
      <c r="B410" s="167" t="s">
        <v>26</v>
      </c>
      <c r="C410" s="166"/>
      <c r="D410" s="166">
        <f>SUM(D408:D409)</f>
        <v>0</v>
      </c>
    </row>
    <row r="411" spans="1:4" x14ac:dyDescent="0.2">
      <c r="A411" s="165"/>
      <c r="B411" s="164"/>
      <c r="C411" s="163"/>
      <c r="D411" s="163"/>
    </row>
    <row r="412" spans="1:4" x14ac:dyDescent="0.2">
      <c r="A412" s="160"/>
      <c r="B412" s="159" t="s">
        <v>48</v>
      </c>
      <c r="C412" s="158"/>
      <c r="D412" s="158">
        <f>D405+D410</f>
        <v>0</v>
      </c>
    </row>
    <row r="413" spans="1:4" x14ac:dyDescent="0.2">
      <c r="A413" s="164"/>
      <c r="B413" s="164"/>
      <c r="C413" s="164"/>
      <c r="D413" s="164"/>
    </row>
    <row r="414" spans="1:4" ht="14.25" x14ac:dyDescent="0.2">
      <c r="A414" s="123" t="s">
        <v>157</v>
      </c>
      <c r="B414" s="123"/>
      <c r="C414" s="123"/>
      <c r="D414" s="123"/>
    </row>
    <row r="415" spans="1:4" x14ac:dyDescent="0.2">
      <c r="A415" s="160" t="s">
        <v>15</v>
      </c>
      <c r="B415" s="159" t="s">
        <v>22</v>
      </c>
      <c r="C415" s="158"/>
      <c r="D415" s="158"/>
    </row>
    <row r="416" spans="1:4" x14ac:dyDescent="0.2">
      <c r="A416" s="165" t="s">
        <v>24</v>
      </c>
      <c r="B416" s="164" t="s">
        <v>45</v>
      </c>
      <c r="C416" s="163"/>
      <c r="D416" s="163">
        <f>'Pod gabri 17 29'!F14</f>
        <v>0</v>
      </c>
    </row>
    <row r="417" spans="1:4" x14ac:dyDescent="0.2">
      <c r="A417" s="165" t="s">
        <v>43</v>
      </c>
      <c r="B417" s="164" t="s">
        <v>46</v>
      </c>
      <c r="C417" s="163"/>
      <c r="D417" s="163">
        <f>'Pod gabri 17 29'!F23</f>
        <v>0</v>
      </c>
    </row>
    <row r="418" spans="1:4" x14ac:dyDescent="0.2">
      <c r="A418" s="165" t="s">
        <v>67</v>
      </c>
      <c r="B418" s="164" t="s">
        <v>68</v>
      </c>
      <c r="C418" s="163"/>
      <c r="D418" s="163">
        <f>'Pod gabri 17 29'!F37</f>
        <v>0</v>
      </c>
    </row>
    <row r="419" spans="1:4" x14ac:dyDescent="0.2">
      <c r="A419" s="160"/>
      <c r="B419" s="167" t="s">
        <v>23</v>
      </c>
      <c r="C419" s="166"/>
      <c r="D419" s="166">
        <f>SUM(D416:D418)</f>
        <v>0</v>
      </c>
    </row>
    <row r="420" spans="1:4" x14ac:dyDescent="0.2">
      <c r="A420" s="165"/>
      <c r="B420" s="164"/>
      <c r="C420" s="163"/>
      <c r="D420" s="163"/>
    </row>
    <row r="421" spans="1:4" x14ac:dyDescent="0.2">
      <c r="A421" s="160" t="s">
        <v>16</v>
      </c>
      <c r="B421" s="159" t="s">
        <v>25</v>
      </c>
      <c r="C421" s="158"/>
      <c r="D421" s="158"/>
    </row>
    <row r="422" spans="1:4" x14ac:dyDescent="0.2">
      <c r="A422" s="165" t="s">
        <v>27</v>
      </c>
      <c r="B422" s="164" t="s">
        <v>47</v>
      </c>
      <c r="C422" s="163"/>
      <c r="D422" s="163">
        <f>'Pod gabri 17 29'!F54</f>
        <v>0</v>
      </c>
    </row>
    <row r="423" spans="1:4" x14ac:dyDescent="0.2">
      <c r="A423" s="165" t="s">
        <v>28</v>
      </c>
      <c r="B423" s="164" t="s">
        <v>32</v>
      </c>
      <c r="C423" s="163"/>
      <c r="D423" s="163">
        <f>'Pod gabri 17 29'!F63</f>
        <v>0</v>
      </c>
    </row>
    <row r="424" spans="1:4" x14ac:dyDescent="0.2">
      <c r="A424" s="160"/>
      <c r="B424" s="167" t="s">
        <v>26</v>
      </c>
      <c r="C424" s="166"/>
      <c r="D424" s="166">
        <f>SUM(D422:D423)</f>
        <v>0</v>
      </c>
    </row>
    <row r="425" spans="1:4" x14ac:dyDescent="0.2">
      <c r="A425" s="165"/>
      <c r="B425" s="164"/>
      <c r="C425" s="163"/>
      <c r="D425" s="163"/>
    </row>
    <row r="426" spans="1:4" x14ac:dyDescent="0.2">
      <c r="A426" s="160"/>
      <c r="B426" s="159" t="s">
        <v>48</v>
      </c>
      <c r="C426" s="158"/>
      <c r="D426" s="158">
        <f>D419+D424</f>
        <v>0</v>
      </c>
    </row>
    <row r="427" spans="1:4" x14ac:dyDescent="0.2">
      <c r="A427" s="164"/>
      <c r="B427" s="164"/>
      <c r="C427" s="164"/>
      <c r="D427" s="164"/>
    </row>
    <row r="428" spans="1:4" ht="14.25" x14ac:dyDescent="0.2">
      <c r="A428" s="123" t="s">
        <v>158</v>
      </c>
      <c r="B428" s="123"/>
      <c r="C428" s="123"/>
      <c r="D428" s="123"/>
    </row>
    <row r="429" spans="1:4" x14ac:dyDescent="0.2">
      <c r="A429" s="160" t="s">
        <v>15</v>
      </c>
      <c r="B429" s="159" t="s">
        <v>22</v>
      </c>
      <c r="C429" s="158"/>
      <c r="D429" s="158"/>
    </row>
    <row r="430" spans="1:4" x14ac:dyDescent="0.2">
      <c r="A430" s="165" t="s">
        <v>24</v>
      </c>
      <c r="B430" s="164" t="s">
        <v>45</v>
      </c>
      <c r="C430" s="163"/>
      <c r="D430" s="163">
        <f>'Pod gabri 17 30'!F14</f>
        <v>0</v>
      </c>
    </row>
    <row r="431" spans="1:4" x14ac:dyDescent="0.2">
      <c r="A431" s="165" t="s">
        <v>43</v>
      </c>
      <c r="B431" s="164" t="s">
        <v>46</v>
      </c>
      <c r="C431" s="163"/>
      <c r="D431" s="163">
        <f>'Pod gabri 17 30'!F23</f>
        <v>0</v>
      </c>
    </row>
    <row r="432" spans="1:4" x14ac:dyDescent="0.2">
      <c r="A432" s="165" t="s">
        <v>67</v>
      </c>
      <c r="B432" s="164" t="s">
        <v>68</v>
      </c>
      <c r="C432" s="163"/>
      <c r="D432" s="163">
        <f>'Pod gabri 17 30'!F38</f>
        <v>0</v>
      </c>
    </row>
    <row r="433" spans="1:4" x14ac:dyDescent="0.2">
      <c r="A433" s="160"/>
      <c r="B433" s="167" t="s">
        <v>23</v>
      </c>
      <c r="C433" s="166"/>
      <c r="D433" s="166">
        <f>SUM(D430:D432)</f>
        <v>0</v>
      </c>
    </row>
    <row r="434" spans="1:4" x14ac:dyDescent="0.2">
      <c r="A434" s="165"/>
      <c r="B434" s="164"/>
      <c r="C434" s="163"/>
      <c r="D434" s="163"/>
    </row>
    <row r="435" spans="1:4" x14ac:dyDescent="0.2">
      <c r="A435" s="160" t="s">
        <v>16</v>
      </c>
      <c r="B435" s="159" t="s">
        <v>25</v>
      </c>
      <c r="C435" s="158"/>
      <c r="D435" s="158"/>
    </row>
    <row r="436" spans="1:4" x14ac:dyDescent="0.2">
      <c r="A436" s="165" t="s">
        <v>27</v>
      </c>
      <c r="B436" s="164" t="s">
        <v>47</v>
      </c>
      <c r="C436" s="163"/>
      <c r="D436" s="163">
        <f>'Pod gabri 17 30'!F58</f>
        <v>0</v>
      </c>
    </row>
    <row r="437" spans="1:4" x14ac:dyDescent="0.2">
      <c r="A437" s="165" t="s">
        <v>28</v>
      </c>
      <c r="B437" s="164" t="s">
        <v>32</v>
      </c>
      <c r="C437" s="163"/>
      <c r="D437" s="163">
        <f>'Pod gabri 17 30'!F68</f>
        <v>0</v>
      </c>
    </row>
    <row r="438" spans="1:4" x14ac:dyDescent="0.2">
      <c r="A438" s="160"/>
      <c r="B438" s="167" t="s">
        <v>26</v>
      </c>
      <c r="C438" s="166"/>
      <c r="D438" s="166">
        <f>SUM(D436:D437)</f>
        <v>0</v>
      </c>
    </row>
    <row r="439" spans="1:4" x14ac:dyDescent="0.2">
      <c r="A439" s="165"/>
      <c r="B439" s="164"/>
      <c r="C439" s="163"/>
      <c r="D439" s="163"/>
    </row>
    <row r="440" spans="1:4" x14ac:dyDescent="0.2">
      <c r="A440" s="160"/>
      <c r="B440" s="159" t="s">
        <v>48</v>
      </c>
      <c r="C440" s="158"/>
      <c r="D440" s="158">
        <f>D433+D438</f>
        <v>0</v>
      </c>
    </row>
    <row r="441" spans="1:4" x14ac:dyDescent="0.2">
      <c r="A441" s="164"/>
      <c r="B441" s="164"/>
      <c r="C441" s="164"/>
      <c r="D441" s="164"/>
    </row>
    <row r="442" spans="1:4" ht="14.25" x14ac:dyDescent="0.2">
      <c r="A442" s="123" t="s">
        <v>159</v>
      </c>
      <c r="B442" s="123"/>
      <c r="C442" s="123"/>
      <c r="D442" s="123"/>
    </row>
    <row r="443" spans="1:4" x14ac:dyDescent="0.2">
      <c r="A443" s="160" t="s">
        <v>15</v>
      </c>
      <c r="B443" s="159" t="s">
        <v>22</v>
      </c>
      <c r="C443" s="158"/>
      <c r="D443" s="158"/>
    </row>
    <row r="444" spans="1:4" x14ac:dyDescent="0.2">
      <c r="A444" s="165" t="s">
        <v>24</v>
      </c>
      <c r="B444" s="164" t="s">
        <v>45</v>
      </c>
      <c r="C444" s="163"/>
      <c r="D444" s="163">
        <f>'Pod gabri 17 31'!F14</f>
        <v>0</v>
      </c>
    </row>
    <row r="445" spans="1:4" x14ac:dyDescent="0.2">
      <c r="A445" s="165" t="s">
        <v>43</v>
      </c>
      <c r="B445" s="164" t="s">
        <v>46</v>
      </c>
      <c r="C445" s="163"/>
      <c r="D445" s="163">
        <f>'Pod gabri 17 31'!F23</f>
        <v>0</v>
      </c>
    </row>
    <row r="446" spans="1:4" x14ac:dyDescent="0.2">
      <c r="A446" s="165" t="s">
        <v>67</v>
      </c>
      <c r="B446" s="164" t="s">
        <v>68</v>
      </c>
      <c r="C446" s="163"/>
      <c r="D446" s="163">
        <f>'Pod gabri 17 31'!F38</f>
        <v>0</v>
      </c>
    </row>
    <row r="447" spans="1:4" x14ac:dyDescent="0.2">
      <c r="A447" s="160"/>
      <c r="B447" s="167" t="s">
        <v>23</v>
      </c>
      <c r="C447" s="166"/>
      <c r="D447" s="166">
        <f>SUM(D444:D446)</f>
        <v>0</v>
      </c>
    </row>
    <row r="448" spans="1:4" x14ac:dyDescent="0.2">
      <c r="A448" s="165"/>
      <c r="B448" s="164"/>
      <c r="C448" s="163"/>
      <c r="D448" s="163"/>
    </row>
    <row r="449" spans="1:4" x14ac:dyDescent="0.2">
      <c r="A449" s="160" t="s">
        <v>16</v>
      </c>
      <c r="B449" s="159" t="s">
        <v>25</v>
      </c>
      <c r="C449" s="158"/>
      <c r="D449" s="158"/>
    </row>
    <row r="450" spans="1:4" x14ac:dyDescent="0.2">
      <c r="A450" s="165" t="s">
        <v>27</v>
      </c>
      <c r="B450" s="164" t="s">
        <v>47</v>
      </c>
      <c r="C450" s="163"/>
      <c r="D450" s="163">
        <f>'Pod gabri 17 31'!F58</f>
        <v>0</v>
      </c>
    </row>
    <row r="451" spans="1:4" x14ac:dyDescent="0.2">
      <c r="A451" s="165" t="s">
        <v>28</v>
      </c>
      <c r="B451" s="164" t="s">
        <v>32</v>
      </c>
      <c r="C451" s="163"/>
      <c r="D451" s="163">
        <f>'Pod gabri 17 31'!F68</f>
        <v>0</v>
      </c>
    </row>
    <row r="452" spans="1:4" x14ac:dyDescent="0.2">
      <c r="A452" s="160"/>
      <c r="B452" s="167" t="s">
        <v>26</v>
      </c>
      <c r="C452" s="166"/>
      <c r="D452" s="166">
        <f>SUM(D450:D451)</f>
        <v>0</v>
      </c>
    </row>
    <row r="453" spans="1:4" x14ac:dyDescent="0.2">
      <c r="A453" s="165"/>
      <c r="B453" s="164"/>
      <c r="C453" s="163"/>
      <c r="D453" s="163"/>
    </row>
    <row r="454" spans="1:4" x14ac:dyDescent="0.2">
      <c r="A454" s="160"/>
      <c r="B454" s="159" t="s">
        <v>48</v>
      </c>
      <c r="C454" s="158"/>
      <c r="D454" s="158">
        <f>D447+D452</f>
        <v>0</v>
      </c>
    </row>
    <row r="455" spans="1:4" x14ac:dyDescent="0.2">
      <c r="A455" s="164"/>
      <c r="B455" s="164"/>
      <c r="C455" s="164"/>
      <c r="D455" s="164"/>
    </row>
    <row r="456" spans="1:4" ht="14.25" x14ac:dyDescent="0.2">
      <c r="A456" s="123" t="s">
        <v>160</v>
      </c>
      <c r="B456" s="123"/>
      <c r="C456" s="123"/>
      <c r="D456" s="123"/>
    </row>
    <row r="457" spans="1:4" x14ac:dyDescent="0.2">
      <c r="A457" s="160" t="s">
        <v>15</v>
      </c>
      <c r="B457" s="159" t="s">
        <v>22</v>
      </c>
      <c r="C457" s="158"/>
      <c r="D457" s="158"/>
    </row>
    <row r="458" spans="1:4" x14ac:dyDescent="0.2">
      <c r="A458" s="165" t="s">
        <v>24</v>
      </c>
      <c r="B458" s="164" t="s">
        <v>45</v>
      </c>
      <c r="C458" s="163"/>
      <c r="D458" s="163">
        <f>'Pod gabri 17 32'!F14</f>
        <v>0</v>
      </c>
    </row>
    <row r="459" spans="1:4" x14ac:dyDescent="0.2">
      <c r="A459" s="165" t="s">
        <v>43</v>
      </c>
      <c r="B459" s="164" t="s">
        <v>46</v>
      </c>
      <c r="C459" s="163"/>
      <c r="D459" s="163">
        <f>'Pod gabri 17 32'!F23</f>
        <v>0</v>
      </c>
    </row>
    <row r="460" spans="1:4" x14ac:dyDescent="0.2">
      <c r="A460" s="165" t="s">
        <v>67</v>
      </c>
      <c r="B460" s="164" t="s">
        <v>68</v>
      </c>
      <c r="C460" s="163"/>
      <c r="D460" s="163">
        <f>'Pod gabri 17 32'!F37</f>
        <v>0</v>
      </c>
    </row>
    <row r="461" spans="1:4" x14ac:dyDescent="0.2">
      <c r="A461" s="160"/>
      <c r="B461" s="167" t="s">
        <v>23</v>
      </c>
      <c r="C461" s="166"/>
      <c r="D461" s="166">
        <f>SUM(D458:D460)</f>
        <v>0</v>
      </c>
    </row>
    <row r="462" spans="1:4" x14ac:dyDescent="0.2">
      <c r="A462" s="165"/>
      <c r="B462" s="164"/>
      <c r="C462" s="163"/>
      <c r="D462" s="163"/>
    </row>
    <row r="463" spans="1:4" x14ac:dyDescent="0.2">
      <c r="A463" s="160" t="s">
        <v>16</v>
      </c>
      <c r="B463" s="159" t="s">
        <v>25</v>
      </c>
      <c r="C463" s="158"/>
      <c r="D463" s="158"/>
    </row>
    <row r="464" spans="1:4" x14ac:dyDescent="0.2">
      <c r="A464" s="165" t="s">
        <v>27</v>
      </c>
      <c r="B464" s="164" t="s">
        <v>47</v>
      </c>
      <c r="C464" s="163"/>
      <c r="D464" s="163">
        <f>'Pod gabri 17 32'!F54</f>
        <v>0</v>
      </c>
    </row>
    <row r="465" spans="1:4" x14ac:dyDescent="0.2">
      <c r="A465" s="165" t="s">
        <v>28</v>
      </c>
      <c r="B465" s="164" t="s">
        <v>32</v>
      </c>
      <c r="C465" s="163"/>
      <c r="D465" s="163">
        <f>'Pod gabri 17 32'!F63</f>
        <v>0</v>
      </c>
    </row>
    <row r="466" spans="1:4" x14ac:dyDescent="0.2">
      <c r="A466" s="160"/>
      <c r="B466" s="167" t="s">
        <v>26</v>
      </c>
      <c r="C466" s="166"/>
      <c r="D466" s="166">
        <f>SUM(D464:D465)</f>
        <v>0</v>
      </c>
    </row>
    <row r="467" spans="1:4" x14ac:dyDescent="0.2">
      <c r="A467" s="165"/>
      <c r="B467" s="164"/>
      <c r="C467" s="163"/>
      <c r="D467" s="163"/>
    </row>
    <row r="468" spans="1:4" x14ac:dyDescent="0.2">
      <c r="A468" s="160"/>
      <c r="B468" s="159" t="s">
        <v>48</v>
      </c>
      <c r="C468" s="158"/>
      <c r="D468" s="158">
        <f>D461+D466</f>
        <v>0</v>
      </c>
    </row>
    <row r="469" spans="1:4" x14ac:dyDescent="0.2">
      <c r="A469" s="164"/>
      <c r="B469" s="164"/>
      <c r="C469" s="164"/>
      <c r="D469" s="164"/>
    </row>
    <row r="470" spans="1:4" ht="14.25" x14ac:dyDescent="0.2">
      <c r="A470" s="123" t="s">
        <v>161</v>
      </c>
      <c r="B470" s="123"/>
      <c r="C470" s="123"/>
      <c r="D470" s="123"/>
    </row>
    <row r="471" spans="1:4" x14ac:dyDescent="0.2">
      <c r="A471" s="160" t="s">
        <v>15</v>
      </c>
      <c r="B471" s="159" t="s">
        <v>22</v>
      </c>
      <c r="C471" s="158"/>
      <c r="D471" s="158"/>
    </row>
    <row r="472" spans="1:4" x14ac:dyDescent="0.2">
      <c r="A472" s="165" t="s">
        <v>24</v>
      </c>
      <c r="B472" s="164" t="s">
        <v>45</v>
      </c>
      <c r="C472" s="163"/>
      <c r="D472" s="163">
        <f>'Pod gabri 17 33'!F14</f>
        <v>0</v>
      </c>
    </row>
    <row r="473" spans="1:4" x14ac:dyDescent="0.2">
      <c r="A473" s="165" t="s">
        <v>43</v>
      </c>
      <c r="B473" s="164" t="s">
        <v>46</v>
      </c>
      <c r="C473" s="163"/>
      <c r="D473" s="163">
        <f>'Pod gabri 17 33'!F23</f>
        <v>0</v>
      </c>
    </row>
    <row r="474" spans="1:4" x14ac:dyDescent="0.2">
      <c r="A474" s="165" t="s">
        <v>67</v>
      </c>
      <c r="B474" s="164" t="s">
        <v>68</v>
      </c>
      <c r="C474" s="163"/>
      <c r="D474" s="163">
        <f>'Pod gabri 17 33'!F37</f>
        <v>0</v>
      </c>
    </row>
    <row r="475" spans="1:4" x14ac:dyDescent="0.2">
      <c r="A475" s="160"/>
      <c r="B475" s="167" t="s">
        <v>23</v>
      </c>
      <c r="C475" s="166"/>
      <c r="D475" s="166">
        <f>SUM(D472:D474)</f>
        <v>0</v>
      </c>
    </row>
    <row r="476" spans="1:4" x14ac:dyDescent="0.2">
      <c r="A476" s="165"/>
      <c r="B476" s="164"/>
      <c r="C476" s="163"/>
      <c r="D476" s="163"/>
    </row>
    <row r="477" spans="1:4" x14ac:dyDescent="0.2">
      <c r="A477" s="160" t="s">
        <v>16</v>
      </c>
      <c r="B477" s="159" t="s">
        <v>25</v>
      </c>
      <c r="C477" s="158"/>
      <c r="D477" s="158"/>
    </row>
    <row r="478" spans="1:4" x14ac:dyDescent="0.2">
      <c r="A478" s="165" t="s">
        <v>27</v>
      </c>
      <c r="B478" s="164" t="s">
        <v>47</v>
      </c>
      <c r="C478" s="163"/>
      <c r="D478" s="163">
        <f>'Pod gabri 17 33'!F54</f>
        <v>0</v>
      </c>
    </row>
    <row r="479" spans="1:4" x14ac:dyDescent="0.2">
      <c r="A479" s="165" t="s">
        <v>28</v>
      </c>
      <c r="B479" s="164" t="s">
        <v>32</v>
      </c>
      <c r="C479" s="163"/>
      <c r="D479" s="163">
        <f>'Pod gabri 17 33'!F63</f>
        <v>0</v>
      </c>
    </row>
    <row r="480" spans="1:4" x14ac:dyDescent="0.2">
      <c r="A480" s="160"/>
      <c r="B480" s="167" t="s">
        <v>26</v>
      </c>
      <c r="C480" s="166"/>
      <c r="D480" s="166">
        <f>SUM(D478:D479)</f>
        <v>0</v>
      </c>
    </row>
    <row r="481" spans="1:4" x14ac:dyDescent="0.2">
      <c r="A481" s="165"/>
      <c r="B481" s="164"/>
      <c r="C481" s="163"/>
      <c r="D481" s="163"/>
    </row>
    <row r="482" spans="1:4" x14ac:dyDescent="0.2">
      <c r="A482" s="160"/>
      <c r="B482" s="159" t="s">
        <v>48</v>
      </c>
      <c r="C482" s="158"/>
      <c r="D482" s="158">
        <f>D475+D480</f>
        <v>0</v>
      </c>
    </row>
    <row r="483" spans="1:4" x14ac:dyDescent="0.2">
      <c r="A483" s="164"/>
      <c r="B483" s="164"/>
      <c r="C483" s="164"/>
      <c r="D483" s="164"/>
    </row>
    <row r="484" spans="1:4" ht="14.25" x14ac:dyDescent="0.2">
      <c r="A484" s="123" t="s">
        <v>162</v>
      </c>
      <c r="B484" s="123"/>
      <c r="C484" s="123"/>
      <c r="D484" s="123"/>
    </row>
    <row r="485" spans="1:4" x14ac:dyDescent="0.2">
      <c r="A485" s="160" t="s">
        <v>15</v>
      </c>
      <c r="B485" s="159" t="s">
        <v>22</v>
      </c>
      <c r="C485" s="158"/>
      <c r="D485" s="158"/>
    </row>
    <row r="486" spans="1:4" x14ac:dyDescent="0.2">
      <c r="A486" s="165" t="s">
        <v>24</v>
      </c>
      <c r="B486" s="164" t="s">
        <v>45</v>
      </c>
      <c r="C486" s="163"/>
      <c r="D486" s="163">
        <f>'Pod gabri 17 34'!F14</f>
        <v>0</v>
      </c>
    </row>
    <row r="487" spans="1:4" x14ac:dyDescent="0.2">
      <c r="A487" s="165" t="s">
        <v>43</v>
      </c>
      <c r="B487" s="164" t="s">
        <v>46</v>
      </c>
      <c r="C487" s="163"/>
      <c r="D487" s="163">
        <f>'Pod gabri 17 34'!F23</f>
        <v>0</v>
      </c>
    </row>
    <row r="488" spans="1:4" x14ac:dyDescent="0.2">
      <c r="A488" s="165" t="s">
        <v>67</v>
      </c>
      <c r="B488" s="164" t="s">
        <v>68</v>
      </c>
      <c r="C488" s="163"/>
      <c r="D488" s="163">
        <f>'Pod gabri 17 34'!F38</f>
        <v>0</v>
      </c>
    </row>
    <row r="489" spans="1:4" x14ac:dyDescent="0.2">
      <c r="A489" s="160"/>
      <c r="B489" s="167" t="s">
        <v>23</v>
      </c>
      <c r="C489" s="166"/>
      <c r="D489" s="166">
        <f>SUM(D486:D488)</f>
        <v>0</v>
      </c>
    </row>
    <row r="490" spans="1:4" x14ac:dyDescent="0.2">
      <c r="A490" s="165"/>
      <c r="B490" s="164"/>
      <c r="C490" s="163"/>
      <c r="D490" s="163"/>
    </row>
    <row r="491" spans="1:4" x14ac:dyDescent="0.2">
      <c r="A491" s="160" t="s">
        <v>16</v>
      </c>
      <c r="B491" s="159" t="s">
        <v>25</v>
      </c>
      <c r="C491" s="158"/>
      <c r="D491" s="158"/>
    </row>
    <row r="492" spans="1:4" x14ac:dyDescent="0.2">
      <c r="A492" s="165" t="s">
        <v>27</v>
      </c>
      <c r="B492" s="164" t="s">
        <v>47</v>
      </c>
      <c r="C492" s="163"/>
      <c r="D492" s="163">
        <f>'Pod gabri 17 34'!F58</f>
        <v>0</v>
      </c>
    </row>
    <row r="493" spans="1:4" x14ac:dyDescent="0.2">
      <c r="A493" s="165" t="s">
        <v>28</v>
      </c>
      <c r="B493" s="164" t="s">
        <v>32</v>
      </c>
      <c r="C493" s="163"/>
      <c r="D493" s="163">
        <f>'Pod gabri 17 34'!F68</f>
        <v>0</v>
      </c>
    </row>
    <row r="494" spans="1:4" x14ac:dyDescent="0.2">
      <c r="A494" s="160"/>
      <c r="B494" s="167" t="s">
        <v>26</v>
      </c>
      <c r="C494" s="166"/>
      <c r="D494" s="166">
        <f>SUM(D492:D493)</f>
        <v>0</v>
      </c>
    </row>
    <row r="495" spans="1:4" x14ac:dyDescent="0.2">
      <c r="A495" s="165"/>
      <c r="B495" s="164"/>
      <c r="C495" s="163"/>
      <c r="D495" s="163"/>
    </row>
    <row r="496" spans="1:4" x14ac:dyDescent="0.2">
      <c r="A496" s="160"/>
      <c r="B496" s="159" t="s">
        <v>48</v>
      </c>
      <c r="C496" s="158"/>
      <c r="D496" s="158">
        <f>D489+D494</f>
        <v>0</v>
      </c>
    </row>
    <row r="497" spans="1:4" x14ac:dyDescent="0.2">
      <c r="A497" s="164"/>
      <c r="B497" s="164"/>
      <c r="C497" s="164"/>
      <c r="D497" s="164"/>
    </row>
    <row r="498" spans="1:4" ht="14.25" x14ac:dyDescent="0.2">
      <c r="A498" s="123" t="s">
        <v>164</v>
      </c>
      <c r="B498" s="123"/>
      <c r="C498" s="123"/>
      <c r="D498" s="123"/>
    </row>
    <row r="499" spans="1:4" x14ac:dyDescent="0.2">
      <c r="A499" s="160" t="s">
        <v>15</v>
      </c>
      <c r="B499" s="159" t="s">
        <v>22</v>
      </c>
      <c r="C499" s="158"/>
      <c r="D499" s="158"/>
    </row>
    <row r="500" spans="1:4" x14ac:dyDescent="0.2">
      <c r="A500" s="165" t="s">
        <v>24</v>
      </c>
      <c r="B500" s="164" t="s">
        <v>45</v>
      </c>
      <c r="C500" s="163"/>
      <c r="D500" s="163">
        <f>'Pod gabri 19 35'!F14</f>
        <v>0</v>
      </c>
    </row>
    <row r="501" spans="1:4" x14ac:dyDescent="0.2">
      <c r="A501" s="165" t="s">
        <v>43</v>
      </c>
      <c r="B501" s="164" t="s">
        <v>46</v>
      </c>
      <c r="C501" s="163"/>
      <c r="D501" s="163">
        <f>'Pod gabri 19 35'!F22</f>
        <v>0</v>
      </c>
    </row>
    <row r="502" spans="1:4" x14ac:dyDescent="0.2">
      <c r="A502" s="165" t="s">
        <v>67</v>
      </c>
      <c r="B502" s="164" t="s">
        <v>68</v>
      </c>
      <c r="C502" s="163"/>
      <c r="D502" s="163">
        <f>'Pod gabri 19 35'!F37</f>
        <v>0</v>
      </c>
    </row>
    <row r="503" spans="1:4" x14ac:dyDescent="0.2">
      <c r="A503" s="160"/>
      <c r="B503" s="167" t="s">
        <v>23</v>
      </c>
      <c r="C503" s="166"/>
      <c r="D503" s="166">
        <f>SUM(D500:D502)</f>
        <v>0</v>
      </c>
    </row>
    <row r="504" spans="1:4" x14ac:dyDescent="0.2">
      <c r="A504" s="165"/>
      <c r="B504" s="164"/>
      <c r="C504" s="163"/>
      <c r="D504" s="163"/>
    </row>
    <row r="505" spans="1:4" x14ac:dyDescent="0.2">
      <c r="A505" s="160" t="s">
        <v>16</v>
      </c>
      <c r="B505" s="159" t="s">
        <v>25</v>
      </c>
      <c r="C505" s="158"/>
      <c r="D505" s="158"/>
    </row>
    <row r="506" spans="1:4" x14ac:dyDescent="0.2">
      <c r="A506" s="165" t="s">
        <v>27</v>
      </c>
      <c r="B506" s="164" t="s">
        <v>47</v>
      </c>
      <c r="C506" s="163"/>
      <c r="D506" s="163">
        <f>'Pod gabri 19 35'!F58</f>
        <v>0</v>
      </c>
    </row>
    <row r="507" spans="1:4" x14ac:dyDescent="0.2">
      <c r="A507" s="165" t="s">
        <v>28</v>
      </c>
      <c r="B507" s="164" t="s">
        <v>32</v>
      </c>
      <c r="C507" s="163"/>
      <c r="D507" s="163">
        <f>'Pod gabri 19 35'!F68</f>
        <v>0</v>
      </c>
    </row>
    <row r="508" spans="1:4" x14ac:dyDescent="0.2">
      <c r="A508" s="160"/>
      <c r="B508" s="167" t="s">
        <v>26</v>
      </c>
      <c r="C508" s="166"/>
      <c r="D508" s="166">
        <f>SUM(D506:D507)</f>
        <v>0</v>
      </c>
    </row>
    <row r="509" spans="1:4" x14ac:dyDescent="0.2">
      <c r="A509" s="165"/>
      <c r="B509" s="164"/>
      <c r="C509" s="163"/>
      <c r="D509" s="163"/>
    </row>
    <row r="510" spans="1:4" x14ac:dyDescent="0.2">
      <c r="A510" s="160"/>
      <c r="B510" s="159" t="s">
        <v>48</v>
      </c>
      <c r="C510" s="158"/>
      <c r="D510" s="158">
        <f>D503+D508</f>
        <v>0</v>
      </c>
    </row>
    <row r="511" spans="1:4" x14ac:dyDescent="0.2">
      <c r="A511" s="164"/>
      <c r="B511" s="164"/>
      <c r="C511" s="164"/>
      <c r="D511" s="164"/>
    </row>
    <row r="512" spans="1:4" ht="14.25" x14ac:dyDescent="0.2">
      <c r="A512" s="123" t="s">
        <v>165</v>
      </c>
      <c r="B512" s="123"/>
      <c r="C512" s="123"/>
      <c r="D512" s="123"/>
    </row>
    <row r="513" spans="1:4" x14ac:dyDescent="0.2">
      <c r="A513" s="160" t="s">
        <v>15</v>
      </c>
      <c r="B513" s="159" t="s">
        <v>22</v>
      </c>
      <c r="C513" s="158"/>
      <c r="D513" s="158"/>
    </row>
    <row r="514" spans="1:4" x14ac:dyDescent="0.2">
      <c r="A514" s="165" t="s">
        <v>24</v>
      </c>
      <c r="B514" s="164" t="s">
        <v>45</v>
      </c>
      <c r="C514" s="163"/>
      <c r="D514" s="163">
        <f>'Pod gabri 19 36'!F14</f>
        <v>0</v>
      </c>
    </row>
    <row r="515" spans="1:4" x14ac:dyDescent="0.2">
      <c r="A515" s="165" t="s">
        <v>43</v>
      </c>
      <c r="B515" s="164" t="s">
        <v>46</v>
      </c>
      <c r="C515" s="163"/>
      <c r="D515" s="163">
        <f>'Pod gabri 19 36'!F23</f>
        <v>0</v>
      </c>
    </row>
    <row r="516" spans="1:4" x14ac:dyDescent="0.2">
      <c r="A516" s="165" t="s">
        <v>67</v>
      </c>
      <c r="B516" s="164" t="s">
        <v>68</v>
      </c>
      <c r="C516" s="163"/>
      <c r="D516" s="163">
        <f>'Pod gabri 19 36'!F38</f>
        <v>0</v>
      </c>
    </row>
    <row r="517" spans="1:4" x14ac:dyDescent="0.2">
      <c r="A517" s="160"/>
      <c r="B517" s="167" t="s">
        <v>23</v>
      </c>
      <c r="C517" s="166"/>
      <c r="D517" s="166">
        <f>SUM(D514:D516)</f>
        <v>0</v>
      </c>
    </row>
    <row r="518" spans="1:4" x14ac:dyDescent="0.2">
      <c r="A518" s="165"/>
      <c r="B518" s="164"/>
      <c r="C518" s="163"/>
      <c r="D518" s="163"/>
    </row>
    <row r="519" spans="1:4" x14ac:dyDescent="0.2">
      <c r="A519" s="160" t="s">
        <v>16</v>
      </c>
      <c r="B519" s="159" t="s">
        <v>25</v>
      </c>
      <c r="C519" s="158"/>
      <c r="D519" s="158"/>
    </row>
    <row r="520" spans="1:4" x14ac:dyDescent="0.2">
      <c r="A520" s="165" t="s">
        <v>27</v>
      </c>
      <c r="B520" s="164" t="s">
        <v>47</v>
      </c>
      <c r="C520" s="163"/>
      <c r="D520" s="163">
        <f>'Pod gabri 19 36'!F58</f>
        <v>0</v>
      </c>
    </row>
    <row r="521" spans="1:4" x14ac:dyDescent="0.2">
      <c r="A521" s="165" t="s">
        <v>28</v>
      </c>
      <c r="B521" s="164" t="s">
        <v>32</v>
      </c>
      <c r="C521" s="163"/>
      <c r="D521" s="163">
        <f>'Pod gabri 19 36'!F68</f>
        <v>0</v>
      </c>
    </row>
    <row r="522" spans="1:4" x14ac:dyDescent="0.2">
      <c r="A522" s="160"/>
      <c r="B522" s="167" t="s">
        <v>26</v>
      </c>
      <c r="C522" s="166"/>
      <c r="D522" s="166">
        <f>SUM(D520:D521)</f>
        <v>0</v>
      </c>
    </row>
    <row r="523" spans="1:4" x14ac:dyDescent="0.2">
      <c r="A523" s="165"/>
      <c r="B523" s="164"/>
      <c r="C523" s="163"/>
      <c r="D523" s="163"/>
    </row>
    <row r="524" spans="1:4" x14ac:dyDescent="0.2">
      <c r="A524" s="160"/>
      <c r="B524" s="159" t="s">
        <v>48</v>
      </c>
      <c r="C524" s="158"/>
      <c r="D524" s="158">
        <f>D517+D522</f>
        <v>0</v>
      </c>
    </row>
    <row r="525" spans="1:4" x14ac:dyDescent="0.2">
      <c r="A525" s="164"/>
      <c r="B525" s="164"/>
      <c r="C525" s="164"/>
      <c r="D525" s="164"/>
    </row>
    <row r="526" spans="1:4" ht="14.25" x14ac:dyDescent="0.2">
      <c r="A526" s="123" t="s">
        <v>163</v>
      </c>
      <c r="B526" s="123"/>
      <c r="C526" s="123"/>
      <c r="D526" s="123"/>
    </row>
    <row r="527" spans="1:4" x14ac:dyDescent="0.2">
      <c r="A527" s="160" t="s">
        <v>15</v>
      </c>
      <c r="B527" s="159" t="s">
        <v>22</v>
      </c>
      <c r="C527" s="158"/>
      <c r="D527" s="158"/>
    </row>
    <row r="528" spans="1:4" x14ac:dyDescent="0.2">
      <c r="A528" s="165" t="s">
        <v>24</v>
      </c>
      <c r="B528" s="164" t="s">
        <v>45</v>
      </c>
      <c r="C528" s="163"/>
      <c r="D528" s="163">
        <f>'Pod gabri 19 37'!F14</f>
        <v>0</v>
      </c>
    </row>
    <row r="529" spans="1:4" x14ac:dyDescent="0.2">
      <c r="A529" s="165" t="s">
        <v>43</v>
      </c>
      <c r="B529" s="164" t="s">
        <v>46</v>
      </c>
      <c r="C529" s="163"/>
      <c r="D529" s="163">
        <f>'Pod gabri 19 37'!F22</f>
        <v>0</v>
      </c>
    </row>
    <row r="530" spans="1:4" x14ac:dyDescent="0.2">
      <c r="A530" s="165" t="s">
        <v>67</v>
      </c>
      <c r="B530" s="164" t="s">
        <v>68</v>
      </c>
      <c r="C530" s="163"/>
      <c r="D530" s="163">
        <f>'Pod gabri 19 37'!F37</f>
        <v>0</v>
      </c>
    </row>
    <row r="531" spans="1:4" x14ac:dyDescent="0.2">
      <c r="A531" s="160"/>
      <c r="B531" s="167" t="s">
        <v>23</v>
      </c>
      <c r="C531" s="166"/>
      <c r="D531" s="166">
        <f>SUM(D528:D530)</f>
        <v>0</v>
      </c>
    </row>
    <row r="532" spans="1:4" x14ac:dyDescent="0.2">
      <c r="A532" s="165"/>
      <c r="B532" s="164"/>
      <c r="C532" s="163"/>
      <c r="D532" s="163"/>
    </row>
    <row r="533" spans="1:4" x14ac:dyDescent="0.2">
      <c r="A533" s="160" t="s">
        <v>16</v>
      </c>
      <c r="B533" s="159" t="s">
        <v>25</v>
      </c>
      <c r="C533" s="158"/>
      <c r="D533" s="158"/>
    </row>
    <row r="534" spans="1:4" x14ac:dyDescent="0.2">
      <c r="A534" s="165" t="s">
        <v>27</v>
      </c>
      <c r="B534" s="164" t="s">
        <v>47</v>
      </c>
      <c r="C534" s="163"/>
      <c r="D534" s="163">
        <f>'Pod gabri 19 37'!F58</f>
        <v>0</v>
      </c>
    </row>
    <row r="535" spans="1:4" x14ac:dyDescent="0.2">
      <c r="A535" s="165" t="s">
        <v>28</v>
      </c>
      <c r="B535" s="164" t="s">
        <v>32</v>
      </c>
      <c r="C535" s="163"/>
      <c r="D535" s="163">
        <f>'Pod gabri 19 37'!F68</f>
        <v>0</v>
      </c>
    </row>
    <row r="536" spans="1:4" x14ac:dyDescent="0.2">
      <c r="A536" s="160"/>
      <c r="B536" s="167" t="s">
        <v>26</v>
      </c>
      <c r="C536" s="166"/>
      <c r="D536" s="166">
        <f>SUM(D534:D535)</f>
        <v>0</v>
      </c>
    </row>
    <row r="537" spans="1:4" x14ac:dyDescent="0.2">
      <c r="A537" s="165"/>
      <c r="B537" s="164"/>
      <c r="C537" s="163"/>
      <c r="D537" s="163"/>
    </row>
    <row r="538" spans="1:4" x14ac:dyDescent="0.2">
      <c r="A538" s="160"/>
      <c r="B538" s="159" t="s">
        <v>48</v>
      </c>
      <c r="C538" s="158"/>
      <c r="D538" s="158">
        <f>D531+D536</f>
        <v>0</v>
      </c>
    </row>
    <row r="539" spans="1:4" x14ac:dyDescent="0.2">
      <c r="A539" s="164"/>
      <c r="B539" s="164"/>
      <c r="C539" s="164"/>
      <c r="D539" s="164"/>
    </row>
    <row r="540" spans="1:4" ht="14.25" x14ac:dyDescent="0.2">
      <c r="A540" s="123" t="s">
        <v>259</v>
      </c>
      <c r="B540" s="123"/>
      <c r="C540" s="123"/>
      <c r="D540" s="123"/>
    </row>
    <row r="541" spans="1:4" x14ac:dyDescent="0.2">
      <c r="A541" s="160" t="s">
        <v>15</v>
      </c>
      <c r="B541" s="159" t="s">
        <v>22</v>
      </c>
      <c r="C541" s="158"/>
      <c r="D541" s="158"/>
    </row>
    <row r="542" spans="1:4" x14ac:dyDescent="0.2">
      <c r="A542" s="165" t="s">
        <v>24</v>
      </c>
      <c r="B542" s="164" t="s">
        <v>45</v>
      </c>
      <c r="C542" s="163"/>
      <c r="D542" s="163">
        <f>'Pod gabri 19 38'!F14</f>
        <v>0</v>
      </c>
    </row>
    <row r="543" spans="1:4" x14ac:dyDescent="0.2">
      <c r="A543" s="165" t="s">
        <v>43</v>
      </c>
      <c r="B543" s="164" t="s">
        <v>46</v>
      </c>
      <c r="C543" s="163"/>
      <c r="D543" s="163">
        <f>'Pod gabri 19 38'!F23</f>
        <v>0</v>
      </c>
    </row>
    <row r="544" spans="1:4" x14ac:dyDescent="0.2">
      <c r="A544" s="165" t="s">
        <v>67</v>
      </c>
      <c r="B544" s="164" t="s">
        <v>68</v>
      </c>
      <c r="C544" s="163"/>
      <c r="D544" s="163">
        <f>'Pod gabri 19 38'!F38</f>
        <v>0</v>
      </c>
    </row>
    <row r="545" spans="1:4" x14ac:dyDescent="0.2">
      <c r="A545" s="160"/>
      <c r="B545" s="167" t="s">
        <v>23</v>
      </c>
      <c r="C545" s="166"/>
      <c r="D545" s="166">
        <f>SUM(D542:D544)</f>
        <v>0</v>
      </c>
    </row>
    <row r="546" spans="1:4" x14ac:dyDescent="0.2">
      <c r="A546" s="165"/>
      <c r="B546" s="164"/>
      <c r="C546" s="163"/>
      <c r="D546" s="163"/>
    </row>
    <row r="547" spans="1:4" x14ac:dyDescent="0.2">
      <c r="A547" s="160" t="s">
        <v>16</v>
      </c>
      <c r="B547" s="159" t="s">
        <v>25</v>
      </c>
      <c r="C547" s="158"/>
      <c r="D547" s="158"/>
    </row>
    <row r="548" spans="1:4" x14ac:dyDescent="0.2">
      <c r="A548" s="165" t="s">
        <v>27</v>
      </c>
      <c r="B548" s="164" t="s">
        <v>47</v>
      </c>
      <c r="C548" s="163"/>
      <c r="D548" s="163">
        <f>'Pod gabri 19 38'!F58</f>
        <v>0</v>
      </c>
    </row>
    <row r="549" spans="1:4" x14ac:dyDescent="0.2">
      <c r="A549" s="165" t="s">
        <v>28</v>
      </c>
      <c r="B549" s="164" t="s">
        <v>32</v>
      </c>
      <c r="C549" s="163"/>
      <c r="D549" s="163">
        <f>'Pod gabri 19 38'!F68</f>
        <v>0</v>
      </c>
    </row>
    <row r="550" spans="1:4" x14ac:dyDescent="0.2">
      <c r="A550" s="160"/>
      <c r="B550" s="167" t="s">
        <v>26</v>
      </c>
      <c r="C550" s="166"/>
      <c r="D550" s="166">
        <f>SUM(D548:D549)</f>
        <v>0</v>
      </c>
    </row>
    <row r="551" spans="1:4" x14ac:dyDescent="0.2">
      <c r="A551" s="165"/>
      <c r="B551" s="164"/>
      <c r="C551" s="163"/>
      <c r="D551" s="163"/>
    </row>
    <row r="552" spans="1:4" x14ac:dyDescent="0.2">
      <c r="A552" s="160"/>
      <c r="B552" s="159" t="s">
        <v>48</v>
      </c>
      <c r="C552" s="158"/>
      <c r="D552" s="158">
        <f>D545+D550</f>
        <v>0</v>
      </c>
    </row>
    <row r="553" spans="1:4" x14ac:dyDescent="0.2">
      <c r="A553" s="164"/>
      <c r="B553" s="164"/>
      <c r="C553" s="164"/>
      <c r="D553" s="164"/>
    </row>
    <row r="554" spans="1:4" ht="14.25" x14ac:dyDescent="0.2">
      <c r="A554" s="123" t="s">
        <v>166</v>
      </c>
      <c r="B554" s="123"/>
      <c r="C554" s="123"/>
      <c r="D554" s="123"/>
    </row>
    <row r="555" spans="1:4" x14ac:dyDescent="0.2">
      <c r="A555" s="160" t="s">
        <v>15</v>
      </c>
      <c r="B555" s="159" t="s">
        <v>22</v>
      </c>
      <c r="C555" s="158"/>
      <c r="D555" s="158"/>
    </row>
    <row r="556" spans="1:4" x14ac:dyDescent="0.2">
      <c r="A556" s="165" t="s">
        <v>24</v>
      </c>
      <c r="B556" s="164" t="s">
        <v>45</v>
      </c>
      <c r="C556" s="163"/>
      <c r="D556" s="163">
        <f>'Pod gabri 19 39'!F14</f>
        <v>0</v>
      </c>
    </row>
    <row r="557" spans="1:4" x14ac:dyDescent="0.2">
      <c r="A557" s="165" t="s">
        <v>43</v>
      </c>
      <c r="B557" s="164" t="s">
        <v>46</v>
      </c>
      <c r="C557" s="163"/>
      <c r="D557" s="163">
        <f>'Pod gabri 19 39'!F23</f>
        <v>0</v>
      </c>
    </row>
    <row r="558" spans="1:4" x14ac:dyDescent="0.2">
      <c r="A558" s="165" t="s">
        <v>67</v>
      </c>
      <c r="B558" s="164" t="s">
        <v>68</v>
      </c>
      <c r="C558" s="163"/>
      <c r="D558" s="163">
        <f>'Pod gabri 19 39'!F38</f>
        <v>0</v>
      </c>
    </row>
    <row r="559" spans="1:4" x14ac:dyDescent="0.2">
      <c r="A559" s="160"/>
      <c r="B559" s="167" t="s">
        <v>23</v>
      </c>
      <c r="C559" s="166"/>
      <c r="D559" s="166">
        <f>SUM(D556:D558)</f>
        <v>0</v>
      </c>
    </row>
    <row r="560" spans="1:4" x14ac:dyDescent="0.2">
      <c r="A560" s="165"/>
      <c r="B560" s="164"/>
      <c r="C560" s="163"/>
      <c r="D560" s="163"/>
    </row>
    <row r="561" spans="1:4" x14ac:dyDescent="0.2">
      <c r="A561" s="160" t="s">
        <v>16</v>
      </c>
      <c r="B561" s="159" t="s">
        <v>25</v>
      </c>
      <c r="C561" s="158"/>
      <c r="D561" s="158"/>
    </row>
    <row r="562" spans="1:4" x14ac:dyDescent="0.2">
      <c r="A562" s="165" t="s">
        <v>27</v>
      </c>
      <c r="B562" s="164" t="s">
        <v>47</v>
      </c>
      <c r="C562" s="163"/>
      <c r="D562" s="163">
        <f>'Pod gabri 19 39'!F58</f>
        <v>0</v>
      </c>
    </row>
    <row r="563" spans="1:4" x14ac:dyDescent="0.2">
      <c r="A563" s="165" t="s">
        <v>28</v>
      </c>
      <c r="B563" s="164" t="s">
        <v>32</v>
      </c>
      <c r="C563" s="163"/>
      <c r="D563" s="163">
        <f>'Pod gabri 19 39'!F68</f>
        <v>0</v>
      </c>
    </row>
    <row r="564" spans="1:4" x14ac:dyDescent="0.2">
      <c r="A564" s="160"/>
      <c r="B564" s="167" t="s">
        <v>26</v>
      </c>
      <c r="C564" s="166"/>
      <c r="D564" s="166">
        <f>SUM(D562:D563)</f>
        <v>0</v>
      </c>
    </row>
    <row r="565" spans="1:4" x14ac:dyDescent="0.2">
      <c r="A565" s="165"/>
      <c r="B565" s="164"/>
      <c r="C565" s="163"/>
      <c r="D565" s="163"/>
    </row>
    <row r="566" spans="1:4" x14ac:dyDescent="0.2">
      <c r="A566" s="160"/>
      <c r="B566" s="159" t="s">
        <v>48</v>
      </c>
      <c r="C566" s="158"/>
      <c r="D566" s="158">
        <f>D559+D564</f>
        <v>0</v>
      </c>
    </row>
    <row r="567" spans="1:4" x14ac:dyDescent="0.2">
      <c r="A567" s="164"/>
      <c r="B567" s="164"/>
      <c r="C567" s="164"/>
      <c r="D567" s="164"/>
    </row>
    <row r="568" spans="1:4" ht="14.25" x14ac:dyDescent="0.2">
      <c r="A568" s="123" t="s">
        <v>167</v>
      </c>
      <c r="B568" s="123"/>
      <c r="C568" s="123"/>
      <c r="D568" s="123"/>
    </row>
    <row r="569" spans="1:4" x14ac:dyDescent="0.2">
      <c r="A569" s="160" t="s">
        <v>15</v>
      </c>
      <c r="B569" s="159" t="s">
        <v>22</v>
      </c>
      <c r="C569" s="158"/>
      <c r="D569" s="158"/>
    </row>
    <row r="570" spans="1:4" x14ac:dyDescent="0.2">
      <c r="A570" s="165" t="s">
        <v>24</v>
      </c>
      <c r="B570" s="164" t="s">
        <v>45</v>
      </c>
      <c r="C570" s="163"/>
      <c r="D570" s="163">
        <f>'Pod gabri 19 41'!F14</f>
        <v>0</v>
      </c>
    </row>
    <row r="571" spans="1:4" x14ac:dyDescent="0.2">
      <c r="A571" s="165" t="s">
        <v>43</v>
      </c>
      <c r="B571" s="164" t="s">
        <v>46</v>
      </c>
      <c r="C571" s="163"/>
      <c r="D571" s="163">
        <f>'Pod gabri 19 41'!F22</f>
        <v>0</v>
      </c>
    </row>
    <row r="572" spans="1:4" x14ac:dyDescent="0.2">
      <c r="A572" s="165" t="s">
        <v>67</v>
      </c>
      <c r="B572" s="164" t="s">
        <v>68</v>
      </c>
      <c r="C572" s="163"/>
      <c r="D572" s="163">
        <f>'Pod gabri 19 41'!F37</f>
        <v>0</v>
      </c>
    </row>
    <row r="573" spans="1:4" x14ac:dyDescent="0.2">
      <c r="A573" s="160"/>
      <c r="B573" s="167" t="s">
        <v>23</v>
      </c>
      <c r="C573" s="166"/>
      <c r="D573" s="166">
        <f>SUM(D570:D572)</f>
        <v>0</v>
      </c>
    </row>
    <row r="574" spans="1:4" x14ac:dyDescent="0.2">
      <c r="A574" s="165"/>
      <c r="B574" s="164"/>
      <c r="C574" s="163"/>
      <c r="D574" s="163"/>
    </row>
    <row r="575" spans="1:4" x14ac:dyDescent="0.2">
      <c r="A575" s="160" t="s">
        <v>16</v>
      </c>
      <c r="B575" s="159" t="s">
        <v>25</v>
      </c>
      <c r="C575" s="158"/>
      <c r="D575" s="158"/>
    </row>
    <row r="576" spans="1:4" x14ac:dyDescent="0.2">
      <c r="A576" s="165" t="s">
        <v>27</v>
      </c>
      <c r="B576" s="164" t="s">
        <v>47</v>
      </c>
      <c r="C576" s="163"/>
      <c r="D576" s="163">
        <f>'Pod gabri 19 41'!F58</f>
        <v>0</v>
      </c>
    </row>
    <row r="577" spans="1:4" x14ac:dyDescent="0.2">
      <c r="A577" s="165" t="s">
        <v>28</v>
      </c>
      <c r="B577" s="164" t="s">
        <v>32</v>
      </c>
      <c r="C577" s="163"/>
      <c r="D577" s="163">
        <f>'Pod gabri 19 41'!F68</f>
        <v>0</v>
      </c>
    </row>
    <row r="578" spans="1:4" x14ac:dyDescent="0.2">
      <c r="A578" s="160"/>
      <c r="B578" s="167" t="s">
        <v>26</v>
      </c>
      <c r="C578" s="166"/>
      <c r="D578" s="166">
        <f>SUM(D576:D577)</f>
        <v>0</v>
      </c>
    </row>
    <row r="579" spans="1:4" x14ac:dyDescent="0.2">
      <c r="A579" s="165"/>
      <c r="B579" s="164"/>
      <c r="C579" s="163"/>
      <c r="D579" s="163"/>
    </row>
    <row r="580" spans="1:4" x14ac:dyDescent="0.2">
      <c r="A580" s="160"/>
      <c r="B580" s="159" t="s">
        <v>48</v>
      </c>
      <c r="C580" s="158"/>
      <c r="D580" s="158">
        <f>D573+D578</f>
        <v>0</v>
      </c>
    </row>
    <row r="581" spans="1:4" x14ac:dyDescent="0.2">
      <c r="A581" s="164"/>
      <c r="B581" s="164"/>
      <c r="C581" s="164"/>
      <c r="D581" s="164"/>
    </row>
    <row r="582" spans="1:4" ht="14.25" x14ac:dyDescent="0.2">
      <c r="A582" s="123" t="s">
        <v>168</v>
      </c>
      <c r="B582" s="123"/>
      <c r="C582" s="123"/>
      <c r="D582" s="123"/>
    </row>
    <row r="583" spans="1:4" x14ac:dyDescent="0.2">
      <c r="A583" s="160" t="s">
        <v>15</v>
      </c>
      <c r="B583" s="159" t="s">
        <v>22</v>
      </c>
      <c r="C583" s="158"/>
      <c r="D583" s="158"/>
    </row>
    <row r="584" spans="1:4" x14ac:dyDescent="0.2">
      <c r="A584" s="165" t="s">
        <v>24</v>
      </c>
      <c r="B584" s="164" t="s">
        <v>45</v>
      </c>
      <c r="C584" s="163"/>
      <c r="D584" s="163">
        <f>'Pod gabri 19 42'!F14</f>
        <v>0</v>
      </c>
    </row>
    <row r="585" spans="1:4" x14ac:dyDescent="0.2">
      <c r="A585" s="165" t="s">
        <v>43</v>
      </c>
      <c r="B585" s="164" t="s">
        <v>46</v>
      </c>
      <c r="C585" s="163"/>
      <c r="D585" s="163">
        <f>'Pod gabri 19 42'!F23</f>
        <v>0</v>
      </c>
    </row>
    <row r="586" spans="1:4" x14ac:dyDescent="0.2">
      <c r="A586" s="165" t="s">
        <v>67</v>
      </c>
      <c r="B586" s="164" t="s">
        <v>68</v>
      </c>
      <c r="C586" s="163"/>
      <c r="D586" s="163">
        <f>'Pod gabri 19 42'!F38</f>
        <v>0</v>
      </c>
    </row>
    <row r="587" spans="1:4" x14ac:dyDescent="0.2">
      <c r="A587" s="160"/>
      <c r="B587" s="167" t="s">
        <v>23</v>
      </c>
      <c r="C587" s="166"/>
      <c r="D587" s="166">
        <f>SUM(D584:D586)</f>
        <v>0</v>
      </c>
    </row>
    <row r="588" spans="1:4" x14ac:dyDescent="0.2">
      <c r="A588" s="165"/>
      <c r="B588" s="164"/>
      <c r="C588" s="163"/>
      <c r="D588" s="163"/>
    </row>
    <row r="589" spans="1:4" x14ac:dyDescent="0.2">
      <c r="A589" s="160" t="s">
        <v>16</v>
      </c>
      <c r="B589" s="159" t="s">
        <v>25</v>
      </c>
      <c r="C589" s="158"/>
      <c r="D589" s="158"/>
    </row>
    <row r="590" spans="1:4" x14ac:dyDescent="0.2">
      <c r="A590" s="165" t="s">
        <v>27</v>
      </c>
      <c r="B590" s="164" t="s">
        <v>47</v>
      </c>
      <c r="C590" s="163"/>
      <c r="D590" s="163">
        <f>'Pod gabri 19 42'!F58</f>
        <v>0</v>
      </c>
    </row>
    <row r="591" spans="1:4" x14ac:dyDescent="0.2">
      <c r="A591" s="165" t="s">
        <v>28</v>
      </c>
      <c r="B591" s="164" t="s">
        <v>32</v>
      </c>
      <c r="C591" s="163"/>
      <c r="D591" s="163">
        <f>'Pod gabri 19 42'!F68</f>
        <v>0</v>
      </c>
    </row>
    <row r="592" spans="1:4" x14ac:dyDescent="0.2">
      <c r="A592" s="160"/>
      <c r="B592" s="167" t="s">
        <v>26</v>
      </c>
      <c r="C592" s="166"/>
      <c r="D592" s="166">
        <f>SUM(D590:D591)</f>
        <v>0</v>
      </c>
    </row>
    <row r="593" spans="1:4" x14ac:dyDescent="0.2">
      <c r="A593" s="165"/>
      <c r="B593" s="164"/>
      <c r="C593" s="163"/>
      <c r="D593" s="163"/>
    </row>
    <row r="594" spans="1:4" x14ac:dyDescent="0.2">
      <c r="A594" s="160"/>
      <c r="B594" s="159" t="s">
        <v>48</v>
      </c>
      <c r="C594" s="158"/>
      <c r="D594" s="158">
        <f>D587+D592</f>
        <v>0</v>
      </c>
    </row>
    <row r="595" spans="1:4" x14ac:dyDescent="0.2">
      <c r="A595" s="164"/>
      <c r="B595" s="164"/>
      <c r="C595" s="164"/>
      <c r="D595" s="164"/>
    </row>
    <row r="596" spans="1:4" ht="14.25" x14ac:dyDescent="0.2">
      <c r="A596" s="123" t="s">
        <v>169</v>
      </c>
      <c r="B596" s="123"/>
      <c r="C596" s="123"/>
      <c r="D596" s="123"/>
    </row>
    <row r="597" spans="1:4" x14ac:dyDescent="0.2">
      <c r="A597" s="160" t="s">
        <v>15</v>
      </c>
      <c r="B597" s="159" t="s">
        <v>22</v>
      </c>
      <c r="C597" s="158"/>
      <c r="D597" s="158"/>
    </row>
    <row r="598" spans="1:4" x14ac:dyDescent="0.2">
      <c r="A598" s="165" t="s">
        <v>24</v>
      </c>
      <c r="B598" s="164" t="s">
        <v>45</v>
      </c>
      <c r="C598" s="163"/>
      <c r="D598" s="163">
        <f>'Pod gabri 19 43'!F14</f>
        <v>0</v>
      </c>
    </row>
    <row r="599" spans="1:4" x14ac:dyDescent="0.2">
      <c r="A599" s="165" t="s">
        <v>43</v>
      </c>
      <c r="B599" s="164" t="s">
        <v>46</v>
      </c>
      <c r="C599" s="163"/>
      <c r="D599" s="163">
        <f>'Pod gabri 19 43'!F23</f>
        <v>0</v>
      </c>
    </row>
    <row r="600" spans="1:4" x14ac:dyDescent="0.2">
      <c r="A600" s="165" t="s">
        <v>67</v>
      </c>
      <c r="B600" s="164" t="s">
        <v>68</v>
      </c>
      <c r="C600" s="163"/>
      <c r="D600" s="163">
        <f>'Pod gabri 19 43'!F38</f>
        <v>0</v>
      </c>
    </row>
    <row r="601" spans="1:4" x14ac:dyDescent="0.2">
      <c r="A601" s="160"/>
      <c r="B601" s="167" t="s">
        <v>23</v>
      </c>
      <c r="C601" s="166"/>
      <c r="D601" s="166">
        <f>SUM(D598:D600)</f>
        <v>0</v>
      </c>
    </row>
    <row r="602" spans="1:4" x14ac:dyDescent="0.2">
      <c r="A602" s="165"/>
      <c r="B602" s="164"/>
      <c r="C602" s="163"/>
      <c r="D602" s="163"/>
    </row>
    <row r="603" spans="1:4" x14ac:dyDescent="0.2">
      <c r="A603" s="160" t="s">
        <v>16</v>
      </c>
      <c r="B603" s="159" t="s">
        <v>25</v>
      </c>
      <c r="C603" s="158"/>
      <c r="D603" s="158"/>
    </row>
    <row r="604" spans="1:4" x14ac:dyDescent="0.2">
      <c r="A604" s="165" t="s">
        <v>27</v>
      </c>
      <c r="B604" s="164" t="s">
        <v>47</v>
      </c>
      <c r="C604" s="163"/>
      <c r="D604" s="163">
        <f>'Pod gabri 19 43'!F58</f>
        <v>0</v>
      </c>
    </row>
    <row r="605" spans="1:4" x14ac:dyDescent="0.2">
      <c r="A605" s="165" t="s">
        <v>28</v>
      </c>
      <c r="B605" s="164" t="s">
        <v>32</v>
      </c>
      <c r="C605" s="163"/>
      <c r="D605" s="163">
        <f>'Pod gabri 19 43'!F68</f>
        <v>0</v>
      </c>
    </row>
    <row r="606" spans="1:4" x14ac:dyDescent="0.2">
      <c r="A606" s="160"/>
      <c r="B606" s="167" t="s">
        <v>26</v>
      </c>
      <c r="C606" s="166"/>
      <c r="D606" s="166">
        <f>SUM(D604:D605)</f>
        <v>0</v>
      </c>
    </row>
    <row r="607" spans="1:4" x14ac:dyDescent="0.2">
      <c r="A607" s="165"/>
      <c r="B607" s="164"/>
      <c r="C607" s="163"/>
      <c r="D607" s="163"/>
    </row>
    <row r="608" spans="1:4" x14ac:dyDescent="0.2">
      <c r="A608" s="160"/>
      <c r="B608" s="159" t="s">
        <v>48</v>
      </c>
      <c r="C608" s="158"/>
      <c r="D608" s="158">
        <f>D601+D606</f>
        <v>0</v>
      </c>
    </row>
    <row r="609" spans="1:4" x14ac:dyDescent="0.2">
      <c r="A609" s="164"/>
      <c r="B609" s="164"/>
      <c r="C609" s="164"/>
      <c r="D609" s="164"/>
    </row>
    <row r="610" spans="1:4" ht="14.25" x14ac:dyDescent="0.2">
      <c r="A610" s="123" t="s">
        <v>170</v>
      </c>
      <c r="B610" s="123"/>
      <c r="C610" s="123"/>
      <c r="D610" s="123"/>
    </row>
    <row r="611" spans="1:4" x14ac:dyDescent="0.2">
      <c r="A611" s="160" t="s">
        <v>15</v>
      </c>
      <c r="B611" s="159" t="s">
        <v>22</v>
      </c>
      <c r="C611" s="158"/>
      <c r="D611" s="158"/>
    </row>
    <row r="612" spans="1:4" x14ac:dyDescent="0.2">
      <c r="A612" s="165" t="s">
        <v>24</v>
      </c>
      <c r="B612" s="164" t="s">
        <v>45</v>
      </c>
      <c r="C612" s="163"/>
      <c r="D612" s="163">
        <f>'Pod gabri 19 44'!F14</f>
        <v>0</v>
      </c>
    </row>
    <row r="613" spans="1:4" x14ac:dyDescent="0.2">
      <c r="A613" s="165" t="s">
        <v>43</v>
      </c>
      <c r="B613" s="164" t="s">
        <v>46</v>
      </c>
      <c r="C613" s="163"/>
      <c r="D613" s="163">
        <f>'Pod gabri 19 44'!F23</f>
        <v>0</v>
      </c>
    </row>
    <row r="614" spans="1:4" x14ac:dyDescent="0.2">
      <c r="A614" s="165" t="s">
        <v>67</v>
      </c>
      <c r="B614" s="164" t="s">
        <v>68</v>
      </c>
      <c r="C614" s="163"/>
      <c r="D614" s="163">
        <f>'Pod gabri 19 44'!F38</f>
        <v>0</v>
      </c>
    </row>
    <row r="615" spans="1:4" x14ac:dyDescent="0.2">
      <c r="A615" s="160"/>
      <c r="B615" s="167" t="s">
        <v>23</v>
      </c>
      <c r="C615" s="166"/>
      <c r="D615" s="166">
        <f>SUM(D612:D614)</f>
        <v>0</v>
      </c>
    </row>
    <row r="616" spans="1:4" x14ac:dyDescent="0.2">
      <c r="A616" s="165"/>
      <c r="B616" s="164"/>
      <c r="C616" s="163"/>
      <c r="D616" s="163"/>
    </row>
    <row r="617" spans="1:4" x14ac:dyDescent="0.2">
      <c r="A617" s="160" t="s">
        <v>16</v>
      </c>
      <c r="B617" s="159" t="s">
        <v>25</v>
      </c>
      <c r="C617" s="158"/>
      <c r="D617" s="158"/>
    </row>
    <row r="618" spans="1:4" x14ac:dyDescent="0.2">
      <c r="A618" s="165" t="s">
        <v>27</v>
      </c>
      <c r="B618" s="164" t="s">
        <v>47</v>
      </c>
      <c r="C618" s="163"/>
      <c r="D618" s="163">
        <f>'Pod gabri 19 44'!F58</f>
        <v>0</v>
      </c>
    </row>
    <row r="619" spans="1:4" x14ac:dyDescent="0.2">
      <c r="A619" s="165" t="s">
        <v>28</v>
      </c>
      <c r="B619" s="164" t="s">
        <v>32</v>
      </c>
      <c r="C619" s="163"/>
      <c r="D619" s="163">
        <f>'Pod gabri 19 44'!F68</f>
        <v>0</v>
      </c>
    </row>
    <row r="620" spans="1:4" x14ac:dyDescent="0.2">
      <c r="A620" s="160"/>
      <c r="B620" s="167" t="s">
        <v>26</v>
      </c>
      <c r="C620" s="166"/>
      <c r="D620" s="166">
        <f>SUM(D618:D619)</f>
        <v>0</v>
      </c>
    </row>
    <row r="621" spans="1:4" x14ac:dyDescent="0.2">
      <c r="A621" s="165"/>
      <c r="B621" s="164"/>
      <c r="C621" s="163"/>
      <c r="D621" s="163"/>
    </row>
    <row r="622" spans="1:4" x14ac:dyDescent="0.2">
      <c r="A622" s="160"/>
      <c r="B622" s="159" t="s">
        <v>48</v>
      </c>
      <c r="C622" s="158"/>
      <c r="D622" s="158">
        <f>D615+D620</f>
        <v>0</v>
      </c>
    </row>
    <row r="623" spans="1:4" x14ac:dyDescent="0.2">
      <c r="A623" s="164"/>
      <c r="B623" s="164"/>
      <c r="C623" s="164"/>
      <c r="D623" s="164"/>
    </row>
    <row r="624" spans="1:4" ht="14.25" x14ac:dyDescent="0.2">
      <c r="A624" s="123" t="s">
        <v>171</v>
      </c>
      <c r="B624" s="123"/>
      <c r="C624" s="123"/>
      <c r="D624" s="123"/>
    </row>
    <row r="625" spans="1:4" x14ac:dyDescent="0.2">
      <c r="A625" s="160" t="s">
        <v>15</v>
      </c>
      <c r="B625" s="159" t="s">
        <v>22</v>
      </c>
      <c r="C625" s="158"/>
      <c r="D625" s="158"/>
    </row>
    <row r="626" spans="1:4" x14ac:dyDescent="0.2">
      <c r="A626" s="165" t="s">
        <v>24</v>
      </c>
      <c r="B626" s="164" t="s">
        <v>45</v>
      </c>
      <c r="C626" s="163"/>
      <c r="D626" s="163">
        <f>'Pod gabri 19 45'!F14</f>
        <v>0</v>
      </c>
    </row>
    <row r="627" spans="1:4" x14ac:dyDescent="0.2">
      <c r="A627" s="165" t="s">
        <v>43</v>
      </c>
      <c r="B627" s="164" t="s">
        <v>46</v>
      </c>
      <c r="C627" s="163"/>
      <c r="D627" s="163">
        <f>'Pod gabri 19 45'!F22</f>
        <v>0</v>
      </c>
    </row>
    <row r="628" spans="1:4" x14ac:dyDescent="0.2">
      <c r="A628" s="165" t="s">
        <v>67</v>
      </c>
      <c r="B628" s="164" t="s">
        <v>68</v>
      </c>
      <c r="C628" s="163"/>
      <c r="D628" s="163">
        <f>'Pod gabri 19 45'!F37</f>
        <v>0</v>
      </c>
    </row>
    <row r="629" spans="1:4" x14ac:dyDescent="0.2">
      <c r="A629" s="160"/>
      <c r="B629" s="167" t="s">
        <v>23</v>
      </c>
      <c r="C629" s="166"/>
      <c r="D629" s="166">
        <f>SUM(D626:D628)</f>
        <v>0</v>
      </c>
    </row>
    <row r="630" spans="1:4" x14ac:dyDescent="0.2">
      <c r="A630" s="165"/>
      <c r="B630" s="164"/>
      <c r="C630" s="163"/>
      <c r="D630" s="163"/>
    </row>
    <row r="631" spans="1:4" x14ac:dyDescent="0.2">
      <c r="A631" s="160" t="s">
        <v>16</v>
      </c>
      <c r="B631" s="159" t="s">
        <v>25</v>
      </c>
      <c r="C631" s="158"/>
      <c r="D631" s="158"/>
    </row>
    <row r="632" spans="1:4" x14ac:dyDescent="0.2">
      <c r="A632" s="165" t="s">
        <v>27</v>
      </c>
      <c r="B632" s="164" t="s">
        <v>47</v>
      </c>
      <c r="C632" s="163"/>
      <c r="D632" s="163">
        <f>'Pod gabri 19 45'!F58</f>
        <v>0</v>
      </c>
    </row>
    <row r="633" spans="1:4" x14ac:dyDescent="0.2">
      <c r="A633" s="165" t="s">
        <v>28</v>
      </c>
      <c r="B633" s="164" t="s">
        <v>32</v>
      </c>
      <c r="C633" s="163"/>
      <c r="D633" s="163">
        <f>'Pod gabri 19 45'!F68</f>
        <v>0</v>
      </c>
    </row>
    <row r="634" spans="1:4" x14ac:dyDescent="0.2">
      <c r="A634" s="160"/>
      <c r="B634" s="167" t="s">
        <v>26</v>
      </c>
      <c r="C634" s="166"/>
      <c r="D634" s="166">
        <f>SUM(D632:D633)</f>
        <v>0</v>
      </c>
    </row>
    <row r="635" spans="1:4" x14ac:dyDescent="0.2">
      <c r="A635" s="165"/>
      <c r="B635" s="164"/>
      <c r="C635" s="163"/>
      <c r="D635" s="163"/>
    </row>
    <row r="636" spans="1:4" x14ac:dyDescent="0.2">
      <c r="A636" s="160"/>
      <c r="B636" s="159" t="s">
        <v>48</v>
      </c>
      <c r="C636" s="158"/>
      <c r="D636" s="158">
        <f>D629+D634</f>
        <v>0</v>
      </c>
    </row>
    <row r="637" spans="1:4" x14ac:dyDescent="0.2">
      <c r="A637" s="164"/>
      <c r="B637" s="164"/>
      <c r="C637" s="164"/>
      <c r="D637" s="164"/>
    </row>
    <row r="638" spans="1:4" ht="14.25" x14ac:dyDescent="0.2">
      <c r="A638" s="123" t="s">
        <v>172</v>
      </c>
      <c r="B638" s="123"/>
      <c r="C638" s="123"/>
      <c r="D638" s="123"/>
    </row>
    <row r="639" spans="1:4" x14ac:dyDescent="0.2">
      <c r="A639" s="160" t="s">
        <v>15</v>
      </c>
      <c r="B639" s="159" t="s">
        <v>22</v>
      </c>
      <c r="C639" s="158"/>
      <c r="D639" s="158"/>
    </row>
    <row r="640" spans="1:4" x14ac:dyDescent="0.2">
      <c r="A640" s="165" t="s">
        <v>24</v>
      </c>
      <c r="B640" s="164" t="s">
        <v>45</v>
      </c>
      <c r="C640" s="163"/>
      <c r="D640" s="163">
        <f>'Pod gabri 19 46'!F14</f>
        <v>0</v>
      </c>
    </row>
    <row r="641" spans="1:4" x14ac:dyDescent="0.2">
      <c r="A641" s="165" t="s">
        <v>43</v>
      </c>
      <c r="B641" s="164" t="s">
        <v>46</v>
      </c>
      <c r="C641" s="163"/>
      <c r="D641" s="163">
        <f>'Pod gabri 19 46'!F23</f>
        <v>0</v>
      </c>
    </row>
    <row r="642" spans="1:4" x14ac:dyDescent="0.2">
      <c r="A642" s="165" t="s">
        <v>67</v>
      </c>
      <c r="B642" s="164" t="s">
        <v>68</v>
      </c>
      <c r="C642" s="163"/>
      <c r="D642" s="163">
        <f>'Pod gabri 19 46'!F38</f>
        <v>0</v>
      </c>
    </row>
    <row r="643" spans="1:4" x14ac:dyDescent="0.2">
      <c r="A643" s="160"/>
      <c r="B643" s="167" t="s">
        <v>23</v>
      </c>
      <c r="C643" s="166"/>
      <c r="D643" s="166">
        <f>SUM(D640:D642)</f>
        <v>0</v>
      </c>
    </row>
    <row r="644" spans="1:4" x14ac:dyDescent="0.2">
      <c r="A644" s="165"/>
      <c r="B644" s="164"/>
      <c r="C644" s="163"/>
      <c r="D644" s="163"/>
    </row>
    <row r="645" spans="1:4" x14ac:dyDescent="0.2">
      <c r="A645" s="160" t="s">
        <v>16</v>
      </c>
      <c r="B645" s="159" t="s">
        <v>25</v>
      </c>
      <c r="C645" s="158"/>
      <c r="D645" s="158"/>
    </row>
    <row r="646" spans="1:4" x14ac:dyDescent="0.2">
      <c r="A646" s="165" t="s">
        <v>27</v>
      </c>
      <c r="B646" s="164" t="s">
        <v>47</v>
      </c>
      <c r="C646" s="163"/>
      <c r="D646" s="163">
        <f>'Pod gabri 19 46'!F58</f>
        <v>0</v>
      </c>
    </row>
    <row r="647" spans="1:4" x14ac:dyDescent="0.2">
      <c r="A647" s="165" t="s">
        <v>28</v>
      </c>
      <c r="B647" s="164" t="s">
        <v>32</v>
      </c>
      <c r="C647" s="163"/>
      <c r="D647" s="163">
        <f>'Pod gabri 19 46'!F68</f>
        <v>0</v>
      </c>
    </row>
    <row r="648" spans="1:4" x14ac:dyDescent="0.2">
      <c r="A648" s="160"/>
      <c r="B648" s="167" t="s">
        <v>26</v>
      </c>
      <c r="C648" s="166"/>
      <c r="D648" s="166">
        <f>SUM(D646:D647)</f>
        <v>0</v>
      </c>
    </row>
    <row r="649" spans="1:4" x14ac:dyDescent="0.2">
      <c r="A649" s="165"/>
      <c r="B649" s="164"/>
      <c r="C649" s="163"/>
      <c r="D649" s="163"/>
    </row>
    <row r="650" spans="1:4" x14ac:dyDescent="0.2">
      <c r="A650" s="160"/>
      <c r="B650" s="159" t="s">
        <v>48</v>
      </c>
      <c r="C650" s="158"/>
      <c r="D650" s="158">
        <f>D643+D648</f>
        <v>0</v>
      </c>
    </row>
    <row r="651" spans="1:4" x14ac:dyDescent="0.2">
      <c r="A651" s="164"/>
      <c r="B651" s="164"/>
      <c r="C651" s="164"/>
      <c r="D651" s="164"/>
    </row>
    <row r="652" spans="1:4" ht="14.25" x14ac:dyDescent="0.2">
      <c r="A652" s="123" t="s">
        <v>173</v>
      </c>
      <c r="B652" s="123"/>
      <c r="C652" s="123"/>
      <c r="D652" s="123"/>
    </row>
    <row r="653" spans="1:4" x14ac:dyDescent="0.2">
      <c r="A653" s="160" t="s">
        <v>15</v>
      </c>
      <c r="B653" s="159" t="s">
        <v>22</v>
      </c>
      <c r="C653" s="158"/>
      <c r="D653" s="158"/>
    </row>
    <row r="654" spans="1:4" x14ac:dyDescent="0.2">
      <c r="A654" s="165" t="s">
        <v>24</v>
      </c>
      <c r="B654" s="164" t="s">
        <v>45</v>
      </c>
      <c r="C654" s="163"/>
      <c r="D654" s="163">
        <f>'Pod gabri 19 47'!F14</f>
        <v>0</v>
      </c>
    </row>
    <row r="655" spans="1:4" x14ac:dyDescent="0.2">
      <c r="A655" s="165" t="s">
        <v>43</v>
      </c>
      <c r="B655" s="164" t="s">
        <v>46</v>
      </c>
      <c r="C655" s="163"/>
      <c r="D655" s="163">
        <f>'Pod gabri 19 47'!F23</f>
        <v>0</v>
      </c>
    </row>
    <row r="656" spans="1:4" x14ac:dyDescent="0.2">
      <c r="A656" s="165" t="s">
        <v>67</v>
      </c>
      <c r="B656" s="164" t="s">
        <v>68</v>
      </c>
      <c r="C656" s="163"/>
      <c r="D656" s="163">
        <f>'Pod gabri 19 47'!F38</f>
        <v>0</v>
      </c>
    </row>
    <row r="657" spans="1:4" x14ac:dyDescent="0.2">
      <c r="A657" s="160"/>
      <c r="B657" s="167" t="s">
        <v>23</v>
      </c>
      <c r="C657" s="166"/>
      <c r="D657" s="166">
        <f>SUM(D654:D656)</f>
        <v>0</v>
      </c>
    </row>
    <row r="658" spans="1:4" x14ac:dyDescent="0.2">
      <c r="A658" s="165"/>
      <c r="B658" s="164"/>
      <c r="C658" s="163"/>
      <c r="D658" s="163"/>
    </row>
    <row r="659" spans="1:4" x14ac:dyDescent="0.2">
      <c r="A659" s="160" t="s">
        <v>16</v>
      </c>
      <c r="B659" s="159" t="s">
        <v>25</v>
      </c>
      <c r="C659" s="158"/>
      <c r="D659" s="158"/>
    </row>
    <row r="660" spans="1:4" x14ac:dyDescent="0.2">
      <c r="A660" s="165" t="s">
        <v>27</v>
      </c>
      <c r="B660" s="164" t="s">
        <v>47</v>
      </c>
      <c r="C660" s="163"/>
      <c r="D660" s="163">
        <f>'Pod gabri 19 47'!F58</f>
        <v>0</v>
      </c>
    </row>
    <row r="661" spans="1:4" x14ac:dyDescent="0.2">
      <c r="A661" s="165" t="s">
        <v>28</v>
      </c>
      <c r="B661" s="164" t="s">
        <v>32</v>
      </c>
      <c r="C661" s="163"/>
      <c r="D661" s="163">
        <f>'Pod gabri 19 47'!F68</f>
        <v>0</v>
      </c>
    </row>
    <row r="662" spans="1:4" x14ac:dyDescent="0.2">
      <c r="A662" s="160"/>
      <c r="B662" s="167" t="s">
        <v>26</v>
      </c>
      <c r="C662" s="166"/>
      <c r="D662" s="166">
        <f>SUM(D660:D661)</f>
        <v>0</v>
      </c>
    </row>
    <row r="663" spans="1:4" x14ac:dyDescent="0.2">
      <c r="A663" s="165"/>
      <c r="B663" s="164"/>
      <c r="C663" s="163"/>
      <c r="D663" s="163"/>
    </row>
    <row r="664" spans="1:4" x14ac:dyDescent="0.2">
      <c r="A664" s="160"/>
      <c r="B664" s="159" t="s">
        <v>48</v>
      </c>
      <c r="C664" s="158"/>
      <c r="D664" s="158">
        <f>D657+D662</f>
        <v>0</v>
      </c>
    </row>
    <row r="665" spans="1:4" x14ac:dyDescent="0.2">
      <c r="A665" s="164"/>
      <c r="B665" s="164"/>
      <c r="C665" s="164"/>
      <c r="D665" s="164"/>
    </row>
    <row r="666" spans="1:4" ht="14.25" x14ac:dyDescent="0.2">
      <c r="A666" s="123" t="s">
        <v>174</v>
      </c>
      <c r="B666" s="123"/>
      <c r="C666" s="123"/>
      <c r="D666" s="123"/>
    </row>
    <row r="667" spans="1:4" x14ac:dyDescent="0.2">
      <c r="A667" s="160" t="s">
        <v>15</v>
      </c>
      <c r="B667" s="159" t="s">
        <v>22</v>
      </c>
      <c r="C667" s="158"/>
      <c r="D667" s="158"/>
    </row>
    <row r="668" spans="1:4" x14ac:dyDescent="0.2">
      <c r="A668" s="165" t="s">
        <v>24</v>
      </c>
      <c r="B668" s="164" t="s">
        <v>45</v>
      </c>
      <c r="C668" s="163"/>
      <c r="D668" s="163">
        <f>'Pod gabri 19 48'!F14</f>
        <v>0</v>
      </c>
    </row>
    <row r="669" spans="1:4" x14ac:dyDescent="0.2">
      <c r="A669" s="165" t="s">
        <v>43</v>
      </c>
      <c r="B669" s="164" t="s">
        <v>46</v>
      </c>
      <c r="C669" s="163"/>
      <c r="D669" s="163">
        <f>'Pod gabri 19 48'!F23</f>
        <v>0</v>
      </c>
    </row>
    <row r="670" spans="1:4" x14ac:dyDescent="0.2">
      <c r="A670" s="165" t="s">
        <v>67</v>
      </c>
      <c r="B670" s="164" t="s">
        <v>68</v>
      </c>
      <c r="C670" s="163"/>
      <c r="D670" s="163">
        <f>'Pod gabri 19 48'!F38</f>
        <v>0</v>
      </c>
    </row>
    <row r="671" spans="1:4" x14ac:dyDescent="0.2">
      <c r="A671" s="160"/>
      <c r="B671" s="167" t="s">
        <v>23</v>
      </c>
      <c r="C671" s="166"/>
      <c r="D671" s="166">
        <f>SUM(D668:D670)</f>
        <v>0</v>
      </c>
    </row>
    <row r="672" spans="1:4" x14ac:dyDescent="0.2">
      <c r="A672" s="165"/>
      <c r="B672" s="164"/>
      <c r="C672" s="163"/>
      <c r="D672" s="163"/>
    </row>
    <row r="673" spans="1:4" x14ac:dyDescent="0.2">
      <c r="A673" s="160" t="s">
        <v>16</v>
      </c>
      <c r="B673" s="159" t="s">
        <v>25</v>
      </c>
      <c r="C673" s="158"/>
      <c r="D673" s="158"/>
    </row>
    <row r="674" spans="1:4" x14ac:dyDescent="0.2">
      <c r="A674" s="165" t="s">
        <v>27</v>
      </c>
      <c r="B674" s="164" t="s">
        <v>47</v>
      </c>
      <c r="C674" s="163"/>
      <c r="D674" s="163">
        <f>'Pod gabri 19 48'!F58</f>
        <v>0</v>
      </c>
    </row>
    <row r="675" spans="1:4" x14ac:dyDescent="0.2">
      <c r="A675" s="165" t="s">
        <v>28</v>
      </c>
      <c r="B675" s="164" t="s">
        <v>32</v>
      </c>
      <c r="C675" s="163"/>
      <c r="D675" s="163">
        <f>'Pod gabri 19 48'!F68</f>
        <v>0</v>
      </c>
    </row>
    <row r="676" spans="1:4" x14ac:dyDescent="0.2">
      <c r="A676" s="160"/>
      <c r="B676" s="167" t="s">
        <v>26</v>
      </c>
      <c r="C676" s="166"/>
      <c r="D676" s="166">
        <f>SUM(D674:D675)</f>
        <v>0</v>
      </c>
    </row>
    <row r="677" spans="1:4" x14ac:dyDescent="0.2">
      <c r="A677" s="165"/>
      <c r="B677" s="164"/>
      <c r="C677" s="163"/>
      <c r="D677" s="163"/>
    </row>
    <row r="678" spans="1:4" x14ac:dyDescent="0.2">
      <c r="A678" s="160"/>
      <c r="B678" s="159" t="s">
        <v>48</v>
      </c>
      <c r="C678" s="158"/>
      <c r="D678" s="158">
        <f>D671+D676</f>
        <v>0</v>
      </c>
    </row>
    <row r="679" spans="1:4" x14ac:dyDescent="0.2">
      <c r="A679" s="164"/>
      <c r="B679" s="164"/>
      <c r="C679" s="164"/>
      <c r="D679" s="164"/>
    </row>
    <row r="680" spans="1:4" ht="14.25" x14ac:dyDescent="0.2">
      <c r="A680" s="123" t="s">
        <v>175</v>
      </c>
      <c r="B680" s="123"/>
      <c r="C680" s="123"/>
      <c r="D680" s="123"/>
    </row>
    <row r="681" spans="1:4" x14ac:dyDescent="0.2">
      <c r="A681" s="160" t="s">
        <v>15</v>
      </c>
      <c r="B681" s="159" t="s">
        <v>22</v>
      </c>
      <c r="C681" s="158"/>
      <c r="D681" s="158"/>
    </row>
    <row r="682" spans="1:4" x14ac:dyDescent="0.2">
      <c r="A682" s="165" t="s">
        <v>24</v>
      </c>
      <c r="B682" s="164" t="s">
        <v>45</v>
      </c>
      <c r="C682" s="163"/>
      <c r="D682" s="163">
        <f>'Pod gabri 19 49'!F14</f>
        <v>0</v>
      </c>
    </row>
    <row r="683" spans="1:4" x14ac:dyDescent="0.2">
      <c r="A683" s="165" t="s">
        <v>43</v>
      </c>
      <c r="B683" s="164" t="s">
        <v>46</v>
      </c>
      <c r="C683" s="163"/>
      <c r="D683" s="163">
        <f>'Pod gabri 19 49'!F22</f>
        <v>0</v>
      </c>
    </row>
    <row r="684" spans="1:4" x14ac:dyDescent="0.2">
      <c r="A684" s="165" t="s">
        <v>67</v>
      </c>
      <c r="B684" s="164" t="s">
        <v>68</v>
      </c>
      <c r="C684" s="163"/>
      <c r="D684" s="163">
        <f>'Pod gabri 19 49'!F37</f>
        <v>0</v>
      </c>
    </row>
    <row r="685" spans="1:4" x14ac:dyDescent="0.2">
      <c r="A685" s="160"/>
      <c r="B685" s="167" t="s">
        <v>23</v>
      </c>
      <c r="C685" s="166"/>
      <c r="D685" s="166">
        <f>SUM(D682:D684)</f>
        <v>0</v>
      </c>
    </row>
    <row r="686" spans="1:4" x14ac:dyDescent="0.2">
      <c r="A686" s="165"/>
      <c r="B686" s="164"/>
      <c r="C686" s="163"/>
      <c r="D686" s="163"/>
    </row>
    <row r="687" spans="1:4" x14ac:dyDescent="0.2">
      <c r="A687" s="160" t="s">
        <v>16</v>
      </c>
      <c r="B687" s="159" t="s">
        <v>25</v>
      </c>
      <c r="C687" s="158"/>
      <c r="D687" s="158"/>
    </row>
    <row r="688" spans="1:4" x14ac:dyDescent="0.2">
      <c r="A688" s="165" t="s">
        <v>27</v>
      </c>
      <c r="B688" s="164" t="s">
        <v>47</v>
      </c>
      <c r="C688" s="163"/>
      <c r="D688" s="163">
        <f>'Pod gabri 19 49'!F58</f>
        <v>0</v>
      </c>
    </row>
    <row r="689" spans="1:4" x14ac:dyDescent="0.2">
      <c r="A689" s="165" t="s">
        <v>28</v>
      </c>
      <c r="B689" s="164" t="s">
        <v>32</v>
      </c>
      <c r="C689" s="163"/>
      <c r="D689" s="163">
        <f>'Pod gabri 19 49'!F68</f>
        <v>0</v>
      </c>
    </row>
    <row r="690" spans="1:4" x14ac:dyDescent="0.2">
      <c r="A690" s="160"/>
      <c r="B690" s="167" t="s">
        <v>26</v>
      </c>
      <c r="C690" s="166"/>
      <c r="D690" s="166">
        <f>SUM(D688:D689)</f>
        <v>0</v>
      </c>
    </row>
    <row r="691" spans="1:4" x14ac:dyDescent="0.2">
      <c r="A691" s="165"/>
      <c r="B691" s="164"/>
      <c r="C691" s="163"/>
      <c r="D691" s="163"/>
    </row>
    <row r="692" spans="1:4" x14ac:dyDescent="0.2">
      <c r="A692" s="160"/>
      <c r="B692" s="159" t="s">
        <v>48</v>
      </c>
      <c r="C692" s="158"/>
      <c r="D692" s="158">
        <f>D685+D690</f>
        <v>0</v>
      </c>
    </row>
    <row r="693" spans="1:4" x14ac:dyDescent="0.2">
      <c r="A693" s="164"/>
      <c r="B693" s="164"/>
      <c r="C693" s="164"/>
      <c r="D693" s="164"/>
    </row>
    <row r="694" spans="1:4" ht="14.25" x14ac:dyDescent="0.2">
      <c r="A694" s="123" t="s">
        <v>176</v>
      </c>
      <c r="B694" s="123"/>
      <c r="C694" s="123"/>
      <c r="D694" s="123"/>
    </row>
    <row r="695" spans="1:4" x14ac:dyDescent="0.2">
      <c r="A695" s="160" t="s">
        <v>15</v>
      </c>
      <c r="B695" s="159" t="s">
        <v>22</v>
      </c>
      <c r="C695" s="158"/>
      <c r="D695" s="158"/>
    </row>
    <row r="696" spans="1:4" x14ac:dyDescent="0.2">
      <c r="A696" s="165" t="s">
        <v>24</v>
      </c>
      <c r="B696" s="164" t="s">
        <v>45</v>
      </c>
      <c r="C696" s="163"/>
      <c r="D696" s="163">
        <f>'Pod gabri 19 50'!F14</f>
        <v>0</v>
      </c>
    </row>
    <row r="697" spans="1:4" x14ac:dyDescent="0.2">
      <c r="A697" s="165" t="s">
        <v>43</v>
      </c>
      <c r="B697" s="164" t="s">
        <v>46</v>
      </c>
      <c r="C697" s="163"/>
      <c r="D697" s="163">
        <f>'Pod gabri 19 50'!F23</f>
        <v>0</v>
      </c>
    </row>
    <row r="698" spans="1:4" x14ac:dyDescent="0.2">
      <c r="A698" s="165" t="s">
        <v>67</v>
      </c>
      <c r="B698" s="164" t="s">
        <v>68</v>
      </c>
      <c r="C698" s="163"/>
      <c r="D698" s="163">
        <f>'Pod gabri 19 50'!F38</f>
        <v>0</v>
      </c>
    </row>
    <row r="699" spans="1:4" x14ac:dyDescent="0.2">
      <c r="A699" s="160"/>
      <c r="B699" s="167" t="s">
        <v>23</v>
      </c>
      <c r="C699" s="166"/>
      <c r="D699" s="166">
        <f>SUM(D696:D698)</f>
        <v>0</v>
      </c>
    </row>
    <row r="700" spans="1:4" x14ac:dyDescent="0.2">
      <c r="A700" s="165"/>
      <c r="B700" s="164"/>
      <c r="C700" s="163"/>
      <c r="D700" s="163"/>
    </row>
    <row r="701" spans="1:4" x14ac:dyDescent="0.2">
      <c r="A701" s="160" t="s">
        <v>16</v>
      </c>
      <c r="B701" s="159" t="s">
        <v>25</v>
      </c>
      <c r="C701" s="158"/>
      <c r="D701" s="158"/>
    </row>
    <row r="702" spans="1:4" x14ac:dyDescent="0.2">
      <c r="A702" s="165" t="s">
        <v>27</v>
      </c>
      <c r="B702" s="164" t="s">
        <v>47</v>
      </c>
      <c r="C702" s="163"/>
      <c r="D702" s="163">
        <f>'Pod gabri 19 50'!F58</f>
        <v>0</v>
      </c>
    </row>
    <row r="703" spans="1:4" x14ac:dyDescent="0.2">
      <c r="A703" s="165" t="s">
        <v>28</v>
      </c>
      <c r="B703" s="164" t="s">
        <v>32</v>
      </c>
      <c r="C703" s="163"/>
      <c r="D703" s="163">
        <f>'Pod gabri 19 50'!F68</f>
        <v>0</v>
      </c>
    </row>
    <row r="704" spans="1:4" x14ac:dyDescent="0.2">
      <c r="A704" s="160"/>
      <c r="B704" s="167" t="s">
        <v>26</v>
      </c>
      <c r="C704" s="166"/>
      <c r="D704" s="166">
        <f>SUM(D702:D703)</f>
        <v>0</v>
      </c>
    </row>
    <row r="705" spans="1:4" x14ac:dyDescent="0.2">
      <c r="A705" s="165"/>
      <c r="B705" s="164"/>
      <c r="C705" s="163"/>
      <c r="D705" s="163"/>
    </row>
    <row r="706" spans="1:4" x14ac:dyDescent="0.2">
      <c r="A706" s="160"/>
      <c r="B706" s="159" t="s">
        <v>48</v>
      </c>
      <c r="C706" s="158"/>
      <c r="D706" s="158">
        <f>D699+D704</f>
        <v>0</v>
      </c>
    </row>
    <row r="707" spans="1:4" x14ac:dyDescent="0.2">
      <c r="A707" s="164"/>
      <c r="B707" s="164"/>
      <c r="C707" s="164"/>
      <c r="D707" s="164"/>
    </row>
    <row r="708" spans="1:4" ht="14.25" x14ac:dyDescent="0.2">
      <c r="A708" s="123" t="s">
        <v>177</v>
      </c>
      <c r="B708" s="123"/>
      <c r="C708" s="123"/>
      <c r="D708" s="123"/>
    </row>
    <row r="709" spans="1:4" x14ac:dyDescent="0.2">
      <c r="A709" s="160" t="s">
        <v>15</v>
      </c>
      <c r="B709" s="159" t="s">
        <v>22</v>
      </c>
      <c r="C709" s="158"/>
      <c r="D709" s="158"/>
    </row>
    <row r="710" spans="1:4" x14ac:dyDescent="0.2">
      <c r="A710" s="165" t="s">
        <v>24</v>
      </c>
      <c r="B710" s="164" t="s">
        <v>45</v>
      </c>
      <c r="C710" s="163"/>
      <c r="D710" s="163">
        <f>'Pod gabri 19 51'!F14</f>
        <v>0</v>
      </c>
    </row>
    <row r="711" spans="1:4" x14ac:dyDescent="0.2">
      <c r="A711" s="165" t="s">
        <v>43</v>
      </c>
      <c r="B711" s="164" t="s">
        <v>46</v>
      </c>
      <c r="C711" s="163"/>
      <c r="D711" s="163">
        <f>'Pod gabri 19 51'!F23</f>
        <v>0</v>
      </c>
    </row>
    <row r="712" spans="1:4" x14ac:dyDescent="0.2">
      <c r="A712" s="165" t="s">
        <v>67</v>
      </c>
      <c r="B712" s="164" t="s">
        <v>68</v>
      </c>
      <c r="C712" s="163"/>
      <c r="D712" s="163">
        <f>'Pod gabri 19 51'!F38</f>
        <v>0</v>
      </c>
    </row>
    <row r="713" spans="1:4" x14ac:dyDescent="0.2">
      <c r="A713" s="160"/>
      <c r="B713" s="167" t="s">
        <v>23</v>
      </c>
      <c r="C713" s="166"/>
      <c r="D713" s="166">
        <f>SUM(D710:D712)</f>
        <v>0</v>
      </c>
    </row>
    <row r="714" spans="1:4" x14ac:dyDescent="0.2">
      <c r="A714" s="165"/>
      <c r="B714" s="164"/>
      <c r="C714" s="163"/>
      <c r="D714" s="163"/>
    </row>
    <row r="715" spans="1:4" x14ac:dyDescent="0.2">
      <c r="A715" s="160" t="s">
        <v>16</v>
      </c>
      <c r="B715" s="159" t="s">
        <v>25</v>
      </c>
      <c r="C715" s="158"/>
      <c r="D715" s="158"/>
    </row>
    <row r="716" spans="1:4" x14ac:dyDescent="0.2">
      <c r="A716" s="165" t="s">
        <v>27</v>
      </c>
      <c r="B716" s="164" t="s">
        <v>47</v>
      </c>
      <c r="C716" s="163"/>
      <c r="D716" s="163">
        <f>'Pod gabri 19 51'!F58</f>
        <v>0</v>
      </c>
    </row>
    <row r="717" spans="1:4" x14ac:dyDescent="0.2">
      <c r="A717" s="165" t="s">
        <v>28</v>
      </c>
      <c r="B717" s="164" t="s">
        <v>32</v>
      </c>
      <c r="C717" s="163"/>
      <c r="D717" s="163">
        <f>'Pod gabri 19 51'!F68</f>
        <v>0</v>
      </c>
    </row>
    <row r="718" spans="1:4" x14ac:dyDescent="0.2">
      <c r="A718" s="160"/>
      <c r="B718" s="167" t="s">
        <v>26</v>
      </c>
      <c r="C718" s="166"/>
      <c r="D718" s="166">
        <f>SUM(D716:D717)</f>
        <v>0</v>
      </c>
    </row>
    <row r="719" spans="1:4" x14ac:dyDescent="0.2">
      <c r="A719" s="165"/>
      <c r="B719" s="164"/>
      <c r="C719" s="163"/>
      <c r="D719" s="163"/>
    </row>
    <row r="720" spans="1:4" x14ac:dyDescent="0.2">
      <c r="A720" s="160"/>
      <c r="B720" s="159" t="s">
        <v>48</v>
      </c>
      <c r="C720" s="158"/>
      <c r="D720" s="158">
        <f>D713+D718</f>
        <v>0</v>
      </c>
    </row>
    <row r="721" spans="1:4" x14ac:dyDescent="0.2">
      <c r="A721" s="164"/>
      <c r="B721" s="164"/>
      <c r="C721" s="164"/>
      <c r="D721" s="164"/>
    </row>
    <row r="722" spans="1:4" ht="14.25" x14ac:dyDescent="0.2">
      <c r="A722" s="123" t="s">
        <v>178</v>
      </c>
      <c r="B722" s="123"/>
      <c r="C722" s="123"/>
      <c r="D722" s="123"/>
    </row>
    <row r="723" spans="1:4" x14ac:dyDescent="0.2">
      <c r="A723" s="160" t="s">
        <v>15</v>
      </c>
      <c r="B723" s="159" t="s">
        <v>22</v>
      </c>
      <c r="C723" s="158"/>
      <c r="D723" s="158"/>
    </row>
    <row r="724" spans="1:4" x14ac:dyDescent="0.2">
      <c r="A724" s="165" t="s">
        <v>24</v>
      </c>
      <c r="B724" s="164" t="s">
        <v>45</v>
      </c>
      <c r="C724" s="163"/>
      <c r="D724" s="163">
        <f>'Pod gabri 19 52'!F14</f>
        <v>0</v>
      </c>
    </row>
    <row r="725" spans="1:4" x14ac:dyDescent="0.2">
      <c r="A725" s="165" t="s">
        <v>43</v>
      </c>
      <c r="B725" s="164" t="s">
        <v>46</v>
      </c>
      <c r="C725" s="163"/>
      <c r="D725" s="163">
        <f>'Pod gabri 19 52'!F23</f>
        <v>0</v>
      </c>
    </row>
    <row r="726" spans="1:4" x14ac:dyDescent="0.2">
      <c r="A726" s="165" t="s">
        <v>67</v>
      </c>
      <c r="B726" s="164" t="s">
        <v>68</v>
      </c>
      <c r="C726" s="163"/>
      <c r="D726" s="163">
        <f>'Pod gabri 19 52'!F38</f>
        <v>0</v>
      </c>
    </row>
    <row r="727" spans="1:4" x14ac:dyDescent="0.2">
      <c r="A727" s="160"/>
      <c r="B727" s="167" t="s">
        <v>23</v>
      </c>
      <c r="C727" s="166"/>
      <c r="D727" s="166">
        <f>SUM(D724:D726)</f>
        <v>0</v>
      </c>
    </row>
    <row r="728" spans="1:4" x14ac:dyDescent="0.2">
      <c r="A728" s="165"/>
      <c r="B728" s="164"/>
      <c r="C728" s="163"/>
      <c r="D728" s="163"/>
    </row>
    <row r="729" spans="1:4" x14ac:dyDescent="0.2">
      <c r="A729" s="160" t="s">
        <v>16</v>
      </c>
      <c r="B729" s="159" t="s">
        <v>25</v>
      </c>
      <c r="C729" s="158"/>
      <c r="D729" s="158"/>
    </row>
    <row r="730" spans="1:4" x14ac:dyDescent="0.2">
      <c r="A730" s="165" t="s">
        <v>27</v>
      </c>
      <c r="B730" s="164" t="s">
        <v>47</v>
      </c>
      <c r="C730" s="163"/>
      <c r="D730" s="163">
        <f>'Pod gabri 19 52'!F58</f>
        <v>0</v>
      </c>
    </row>
    <row r="731" spans="1:4" x14ac:dyDescent="0.2">
      <c r="A731" s="165" t="s">
        <v>28</v>
      </c>
      <c r="B731" s="164" t="s">
        <v>32</v>
      </c>
      <c r="C731" s="163"/>
      <c r="D731" s="163">
        <f>'Pod gabri 19 52'!F68</f>
        <v>0</v>
      </c>
    </row>
    <row r="732" spans="1:4" x14ac:dyDescent="0.2">
      <c r="A732" s="160"/>
      <c r="B732" s="167" t="s">
        <v>26</v>
      </c>
      <c r="C732" s="166"/>
      <c r="D732" s="166">
        <f>SUM(D730:D731)</f>
        <v>0</v>
      </c>
    </row>
    <row r="733" spans="1:4" x14ac:dyDescent="0.2">
      <c r="A733" s="165"/>
      <c r="B733" s="164"/>
      <c r="C733" s="163"/>
      <c r="D733" s="163"/>
    </row>
    <row r="734" spans="1:4" x14ac:dyDescent="0.2">
      <c r="A734" s="160"/>
      <c r="B734" s="159" t="s">
        <v>48</v>
      </c>
      <c r="C734" s="158"/>
      <c r="D734" s="158">
        <f>D727+D732</f>
        <v>0</v>
      </c>
    </row>
    <row r="735" spans="1:4" x14ac:dyDescent="0.2">
      <c r="A735" s="164"/>
      <c r="B735" s="164"/>
      <c r="C735" s="164"/>
      <c r="D735" s="164"/>
    </row>
    <row r="736" spans="1:4" x14ac:dyDescent="0.2">
      <c r="A736" s="164"/>
      <c r="B736" s="164"/>
      <c r="C736" s="164"/>
      <c r="D736" s="164"/>
    </row>
    <row r="737" spans="1:4" x14ac:dyDescent="0.2">
      <c r="A737" s="164"/>
      <c r="B737" s="164"/>
      <c r="C737" s="164"/>
      <c r="D737" s="164"/>
    </row>
    <row r="738" spans="1:4" ht="15" x14ac:dyDescent="0.2">
      <c r="A738" s="266"/>
      <c r="B738" s="264" t="s">
        <v>294</v>
      </c>
      <c r="C738" s="267"/>
      <c r="D738" s="267">
        <f>D34+D48+D62+D76+D104+D118+D132+D146+D160+D174+D188+D202+D216+D230+D244+D90+D258+D272+D286+D300+D314+D328+D342+D356+D370+D384+D398+D412+D426+D440+D454+D468+D482+D496+D510+D524+D538+D552+D566+D580+D594+D608+D622+D636+D650+D664+D678+D692+D706+D720+D734</f>
        <v>0</v>
      </c>
    </row>
    <row r="739" spans="1:4" s="157" customFormat="1" x14ac:dyDescent="0.2">
      <c r="A739" s="160"/>
      <c r="B739" s="159"/>
      <c r="C739" s="158"/>
      <c r="D739" s="158"/>
    </row>
    <row r="740" spans="1:4" s="157" customFormat="1" x14ac:dyDescent="0.2">
      <c r="A740" s="160"/>
      <c r="B740" s="159"/>
      <c r="C740" s="158"/>
      <c r="D740" s="158"/>
    </row>
    <row r="741" spans="1:4" s="157" customFormat="1" x14ac:dyDescent="0.2">
      <c r="A741" s="160"/>
      <c r="B741" s="159"/>
      <c r="C741" s="158"/>
      <c r="D741" s="158"/>
    </row>
    <row r="742" spans="1:4" s="157" customFormat="1" x14ac:dyDescent="0.2">
      <c r="A742" s="160"/>
      <c r="B742" s="159"/>
      <c r="C742" s="158"/>
      <c r="D742" s="158"/>
    </row>
    <row r="743" spans="1:4" s="157" customFormat="1" x14ac:dyDescent="0.2">
      <c r="A743" s="160"/>
      <c r="B743" s="159"/>
      <c r="C743" s="158"/>
      <c r="D743" s="158"/>
    </row>
    <row r="744" spans="1:4" s="157" customFormat="1" x14ac:dyDescent="0.2">
      <c r="A744" s="160"/>
      <c r="B744" s="159"/>
      <c r="C744" s="158"/>
      <c r="D744" s="158"/>
    </row>
    <row r="745" spans="1:4" s="157" customFormat="1" x14ac:dyDescent="0.2">
      <c r="A745" s="160"/>
      <c r="B745" s="159"/>
      <c r="C745" s="158"/>
      <c r="D745" s="158"/>
    </row>
    <row r="746" spans="1:4" s="157" customFormat="1" x14ac:dyDescent="0.2">
      <c r="A746" s="160"/>
      <c r="B746" s="159"/>
      <c r="C746" s="158"/>
      <c r="D746" s="158"/>
    </row>
    <row r="747" spans="1:4" s="157" customFormat="1" x14ac:dyDescent="0.2">
      <c r="A747" s="160"/>
      <c r="B747" s="159"/>
      <c r="C747" s="158"/>
      <c r="D747" s="158"/>
    </row>
    <row r="748" spans="1:4" s="157" customFormat="1" x14ac:dyDescent="0.2">
      <c r="A748" s="160"/>
      <c r="B748" s="159"/>
      <c r="C748" s="158"/>
      <c r="D748" s="158"/>
    </row>
    <row r="749" spans="1:4" s="157" customFormat="1" x14ac:dyDescent="0.2">
      <c r="A749" s="160"/>
      <c r="B749" s="159"/>
      <c r="C749" s="158"/>
      <c r="D749" s="158"/>
    </row>
    <row r="750" spans="1:4" s="157" customFormat="1" x14ac:dyDescent="0.2">
      <c r="A750" s="160"/>
      <c r="B750" s="159"/>
      <c r="C750" s="158"/>
      <c r="D750" s="158"/>
    </row>
    <row r="751" spans="1:4" s="157" customFormat="1" x14ac:dyDescent="0.2">
      <c r="A751" s="160"/>
      <c r="B751" s="159"/>
      <c r="C751" s="158"/>
      <c r="D751" s="158"/>
    </row>
    <row r="752" spans="1:4" s="157" customFormat="1" x14ac:dyDescent="0.2">
      <c r="A752" s="160"/>
      <c r="B752" s="159"/>
      <c r="C752" s="158"/>
      <c r="D752" s="158"/>
    </row>
    <row r="753" spans="1:4" s="157" customFormat="1" x14ac:dyDescent="0.2">
      <c r="A753" s="160"/>
      <c r="B753" s="159"/>
      <c r="C753" s="158"/>
      <c r="D753" s="158"/>
    </row>
    <row r="754" spans="1:4" s="157" customFormat="1" x14ac:dyDescent="0.2">
      <c r="A754" s="160"/>
      <c r="B754" s="159"/>
      <c r="C754" s="158"/>
      <c r="D754" s="158"/>
    </row>
    <row r="755" spans="1:4" s="157" customFormat="1" x14ac:dyDescent="0.2">
      <c r="A755" s="160"/>
      <c r="B755" s="159"/>
      <c r="C755" s="158"/>
      <c r="D755" s="158"/>
    </row>
    <row r="756" spans="1:4" s="157" customFormat="1" x14ac:dyDescent="0.2">
      <c r="A756" s="160"/>
      <c r="B756" s="159"/>
      <c r="C756" s="158"/>
      <c r="D756" s="158"/>
    </row>
    <row r="757" spans="1:4" s="157" customFormat="1" x14ac:dyDescent="0.2">
      <c r="A757" s="160"/>
      <c r="B757" s="159"/>
      <c r="C757" s="158"/>
      <c r="D757" s="158"/>
    </row>
    <row r="758" spans="1:4" s="157" customFormat="1" x14ac:dyDescent="0.2">
      <c r="A758" s="160"/>
      <c r="B758" s="159"/>
      <c r="C758" s="158"/>
      <c r="D758" s="158"/>
    </row>
    <row r="759" spans="1:4" s="157" customFormat="1" x14ac:dyDescent="0.2">
      <c r="A759" s="160"/>
      <c r="B759" s="159"/>
      <c r="C759" s="158"/>
      <c r="D759" s="158"/>
    </row>
    <row r="760" spans="1:4" s="157" customFormat="1" x14ac:dyDescent="0.2">
      <c r="A760" s="160"/>
      <c r="B760" s="159"/>
      <c r="C760" s="158"/>
      <c r="D760" s="158"/>
    </row>
    <row r="761" spans="1:4" s="157" customFormat="1" x14ac:dyDescent="0.2">
      <c r="A761" s="160"/>
      <c r="B761" s="159"/>
      <c r="C761" s="158"/>
      <c r="D761" s="158"/>
    </row>
    <row r="762" spans="1:4" s="157" customFormat="1" x14ac:dyDescent="0.2">
      <c r="A762" s="160"/>
      <c r="B762" s="159"/>
      <c r="C762" s="158"/>
      <c r="D762" s="158"/>
    </row>
    <row r="763" spans="1:4" s="157" customFormat="1" x14ac:dyDescent="0.2">
      <c r="A763" s="160"/>
      <c r="B763" s="159"/>
      <c r="C763" s="158"/>
      <c r="D763" s="158"/>
    </row>
    <row r="764" spans="1:4" s="157" customFormat="1" x14ac:dyDescent="0.2">
      <c r="A764" s="160"/>
      <c r="B764" s="159"/>
      <c r="C764" s="158"/>
      <c r="D764" s="158"/>
    </row>
  </sheetData>
  <pageMargins left="0.70866141732283472" right="0.51181102362204722" top="0.74803149606299213" bottom="0.74803149606299213" header="0.31496062992125984" footer="0.31496062992125984"/>
  <pageSetup paperSize="9" scale="86" fitToHeight="0" orientation="portrait" r:id="rId1"/>
  <headerFooter>
    <oddFooter>&amp;L&amp;"Verdana,Poševno"&amp;9&amp;K00-048Naslovna stran ponudbenega predračuna&amp;R&amp;P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C95A-F87B-47B6-9045-C58057FABC65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19.25" customHeight="1" x14ac:dyDescent="0.2">
      <c r="A21" s="6" t="s">
        <v>70</v>
      </c>
      <c r="B21" s="68" t="s">
        <v>101</v>
      </c>
      <c r="C21" s="7" t="s">
        <v>76</v>
      </c>
      <c r="D21" s="8">
        <v>2.71</v>
      </c>
      <c r="E21" s="67"/>
      <c r="F21" s="62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86"/>
      <c r="B27" s="110"/>
      <c r="C27" s="110"/>
      <c r="D27" s="87"/>
      <c r="E27" s="106"/>
      <c r="F27" s="106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"/>
      <c r="B29" s="80" t="s">
        <v>83</v>
      </c>
      <c r="C29" s="81" t="s">
        <v>76</v>
      </c>
      <c r="D29" s="24">
        <v>1.94</v>
      </c>
      <c r="E29" s="85"/>
      <c r="F29" s="82">
        <f>ROUND(D29*E29,2)</f>
        <v>0</v>
      </c>
    </row>
    <row r="30" spans="1:7" x14ac:dyDescent="0.2">
      <c r="A30" s="1"/>
      <c r="B30" s="80" t="s">
        <v>85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58</v>
      </c>
      <c r="C32" s="81" t="s">
        <v>36</v>
      </c>
      <c r="D32" s="24">
        <v>7.38</v>
      </c>
      <c r="E32" s="85"/>
      <c r="F32" s="82">
        <f>ROUND(D32*E32,2)</f>
        <v>0</v>
      </c>
    </row>
    <row r="33" spans="1:6" x14ac:dyDescent="0.2">
      <c r="A33" s="1"/>
      <c r="B33" s="80" t="s">
        <v>182</v>
      </c>
      <c r="C33" s="81" t="s">
        <v>76</v>
      </c>
      <c r="D33" s="24">
        <v>3.87</v>
      </c>
      <c r="E33" s="85"/>
      <c r="F33" s="82">
        <f>ROUND(D33*E33,2)</f>
        <v>0</v>
      </c>
    </row>
    <row r="34" spans="1:6" s="43" customFormat="1" ht="15.75" thickBot="1" x14ac:dyDescent="0.3">
      <c r="A34" s="96"/>
      <c r="B34" s="97" t="s">
        <v>69</v>
      </c>
      <c r="C34" s="98"/>
      <c r="D34" s="98"/>
      <c r="E34" s="98"/>
      <c r="F34" s="98">
        <f>SUM(F28:F33)</f>
        <v>0</v>
      </c>
    </row>
    <row r="35" spans="1:6" ht="15" thickTop="1" x14ac:dyDescent="0.2">
      <c r="A35" s="86"/>
      <c r="B35" s="105"/>
      <c r="C35" s="105"/>
      <c r="D35" s="106"/>
      <c r="E35" s="106"/>
      <c r="F35" s="106"/>
    </row>
    <row r="37" spans="1:6" s="21" customFormat="1" ht="15.75" x14ac:dyDescent="0.25">
      <c r="A37" s="47" t="s">
        <v>16</v>
      </c>
      <c r="B37" s="18" t="s">
        <v>25</v>
      </c>
      <c r="C37" s="19"/>
      <c r="D37" s="19"/>
      <c r="E37" s="20"/>
      <c r="F37" s="20"/>
    </row>
    <row r="38" spans="1:6" x14ac:dyDescent="0.2">
      <c r="B38" s="23"/>
      <c r="C38" s="24"/>
      <c r="D38" s="24"/>
    </row>
    <row r="39" spans="1:6" s="31" customFormat="1" ht="15" x14ac:dyDescent="0.25">
      <c r="A39" s="27" t="s">
        <v>27</v>
      </c>
      <c r="B39" s="28" t="s">
        <v>47</v>
      </c>
      <c r="C39" s="29"/>
      <c r="D39" s="29"/>
      <c r="E39" s="30"/>
      <c r="F39" s="30"/>
    </row>
    <row r="40" spans="1:6" x14ac:dyDescent="0.2">
      <c r="B40" s="36"/>
      <c r="C40" s="33"/>
      <c r="F40" s="34"/>
    </row>
    <row r="41" spans="1:6" ht="111" customHeight="1" x14ac:dyDescent="0.2">
      <c r="A41" s="63"/>
      <c r="B41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1" s="60"/>
      <c r="D41" s="65"/>
      <c r="E41" s="65"/>
      <c r="F41" s="61"/>
    </row>
    <row r="42" spans="1:6" ht="246" customHeight="1" x14ac:dyDescent="0.2">
      <c r="A42" s="69" t="s">
        <v>34</v>
      </c>
      <c r="B42" s="70" t="s">
        <v>113</v>
      </c>
      <c r="C42" s="71"/>
      <c r="D42" s="72"/>
      <c r="E42" s="72"/>
      <c r="F42" s="73"/>
    </row>
    <row r="43" spans="1:6" ht="234" customHeight="1" x14ac:dyDescent="0.2">
      <c r="A43" s="74"/>
      <c r="B43" s="55" t="s">
        <v>82</v>
      </c>
      <c r="C43" s="56" t="s">
        <v>35</v>
      </c>
      <c r="D43" s="75">
        <v>2</v>
      </c>
      <c r="E43" s="77"/>
      <c r="F43" s="57">
        <f>ROUND(D43*E43,2)</f>
        <v>0</v>
      </c>
    </row>
    <row r="44" spans="1:6" ht="195.75" customHeight="1" x14ac:dyDescent="0.2">
      <c r="A44" s="112" t="s">
        <v>86</v>
      </c>
      <c r="B44" s="113" t="s">
        <v>123</v>
      </c>
      <c r="C44" s="114" t="s">
        <v>35</v>
      </c>
      <c r="D44" s="115">
        <v>2</v>
      </c>
      <c r="E44" s="116"/>
      <c r="F44" s="57">
        <f>ROUND(D44*E44,2)</f>
        <v>0</v>
      </c>
    </row>
    <row r="45" spans="1:6" s="127" customFormat="1" ht="249.75" customHeight="1" x14ac:dyDescent="0.2">
      <c r="A45" s="69" t="s">
        <v>41</v>
      </c>
      <c r="B45" s="70" t="s">
        <v>112</v>
      </c>
      <c r="C45" s="71"/>
      <c r="D45" s="72"/>
      <c r="E45" s="72"/>
      <c r="F45" s="73"/>
    </row>
    <row r="46" spans="1:6" ht="238.5" customHeight="1" x14ac:dyDescent="0.2">
      <c r="A46" s="74"/>
      <c r="B46" s="55" t="s">
        <v>81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15.5" customHeight="1" x14ac:dyDescent="0.2">
      <c r="A47" s="112" t="s">
        <v>87</v>
      </c>
      <c r="B47" s="113" t="s">
        <v>126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SUM(F43:F47)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274</v>
      </c>
      <c r="C53" s="84"/>
      <c r="D53" s="53"/>
      <c r="E53" s="53"/>
      <c r="F53" s="54"/>
    </row>
    <row r="54" spans="1:9" ht="15.75" x14ac:dyDescent="0.2">
      <c r="A54" s="1"/>
      <c r="B54" s="80" t="s">
        <v>96</v>
      </c>
      <c r="C54" s="81" t="s">
        <v>36</v>
      </c>
      <c r="D54" s="24">
        <v>9.32</v>
      </c>
      <c r="E54" s="85"/>
      <c r="F54" s="82">
        <f t="shared" ref="F54:F55" si="0">ROUND(D54*E54,2)</f>
        <v>0</v>
      </c>
    </row>
    <row r="55" spans="1:9" ht="15.75" x14ac:dyDescent="0.2">
      <c r="A55" s="79"/>
      <c r="B55" s="80" t="s">
        <v>98</v>
      </c>
      <c r="C55" s="81" t="s">
        <v>36</v>
      </c>
      <c r="D55" s="24">
        <v>4.84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SUM(F54:F55)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8797-E595-4956-A717-9D29244CE90D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4.7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4.2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5.2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5.75" customHeight="1" x14ac:dyDescent="0.2">
      <c r="A52" s="117" t="s">
        <v>42</v>
      </c>
      <c r="B52" s="118" t="s">
        <v>279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8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89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CDB3-5B7E-4AD7-A059-EFD55094E821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3.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6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3.75" customHeight="1" x14ac:dyDescent="0.2">
      <c r="A46" s="69" t="s">
        <v>34</v>
      </c>
      <c r="B46" s="70" t="s">
        <v>116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3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1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127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ref="F66" si="1">ROUND(D66*E66,2)</f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A6B9-88BF-49BB-AC1B-780756A439B9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3.7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6.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11.75" customHeight="1" x14ac:dyDescent="0.2">
      <c r="A47" s="112" t="s">
        <v>86</v>
      </c>
      <c r="B47" s="113" t="s">
        <v>128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4.5" customHeight="1" x14ac:dyDescent="0.2">
      <c r="A48" s="69" t="s">
        <v>41</v>
      </c>
      <c r="B48" s="70" t="s">
        <v>114</v>
      </c>
      <c r="C48" s="71"/>
      <c r="D48" s="72"/>
      <c r="E48" s="72"/>
      <c r="F48" s="73"/>
    </row>
    <row r="49" spans="1:9" ht="232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2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2.75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22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7.2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9EE8-B588-4809-B8C7-6F011768501C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113</v>
      </c>
      <c r="C45" s="71"/>
      <c r="D45" s="72"/>
      <c r="E45" s="72"/>
      <c r="F45" s="73"/>
    </row>
    <row r="46" spans="1:6" ht="234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95.75" customHeight="1" x14ac:dyDescent="0.2">
      <c r="A47" s="112" t="s">
        <v>86</v>
      </c>
      <c r="B47" s="113" t="s">
        <v>123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9.75" customHeight="1" x14ac:dyDescent="0.2">
      <c r="A48" s="69" t="s">
        <v>41</v>
      </c>
      <c r="B48" s="70" t="s">
        <v>112</v>
      </c>
      <c r="C48" s="71"/>
      <c r="D48" s="72"/>
      <c r="E48" s="72"/>
      <c r="F48" s="73"/>
    </row>
    <row r="49" spans="1:9" ht="238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15.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59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40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6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6AE1-193D-46C2-B86A-20763F905E4F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4.7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4.2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5.2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8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89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1918-5B16-4132-A3C0-A518FC2AAE45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3.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6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3.75" customHeight="1" x14ac:dyDescent="0.2">
      <c r="A46" s="69" t="s">
        <v>34</v>
      </c>
      <c r="B46" s="70" t="s">
        <v>116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3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1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127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A8F9-A6CA-4ABB-BA8E-AEB01E0E5A1A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3.7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6.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11.75" customHeight="1" x14ac:dyDescent="0.2">
      <c r="A47" s="112" t="s">
        <v>86</v>
      </c>
      <c r="B47" s="113" t="s">
        <v>128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4.5" customHeight="1" x14ac:dyDescent="0.2">
      <c r="A48" s="69" t="s">
        <v>41</v>
      </c>
      <c r="B48" s="70" t="s">
        <v>114</v>
      </c>
      <c r="C48" s="71"/>
      <c r="D48" s="72"/>
      <c r="E48" s="72"/>
      <c r="F48" s="73"/>
    </row>
    <row r="49" spans="1:9" ht="232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2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2.75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22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7.2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780E-372C-45FD-BDDA-841862C4A7EE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182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113</v>
      </c>
      <c r="C45" s="71"/>
      <c r="D45" s="72"/>
      <c r="E45" s="72"/>
      <c r="F45" s="73"/>
    </row>
    <row r="46" spans="1:6" ht="234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95.75" customHeight="1" x14ac:dyDescent="0.2">
      <c r="A47" s="112" t="s">
        <v>86</v>
      </c>
      <c r="B47" s="113" t="s">
        <v>123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9.75" customHeight="1" x14ac:dyDescent="0.2">
      <c r="A48" s="69" t="s">
        <v>41</v>
      </c>
      <c r="B48" s="70" t="s">
        <v>112</v>
      </c>
      <c r="C48" s="71"/>
      <c r="D48" s="72"/>
      <c r="E48" s="72"/>
      <c r="F48" s="73"/>
    </row>
    <row r="49" spans="1:9" ht="238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15.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59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40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6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219B-75DC-4862-9180-7C5F3EB1C0DE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4.7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4.2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5.2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8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89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03B2-F548-459E-8ED0-7F29895A01B2}">
  <sheetPr>
    <pageSetUpPr fitToPage="1"/>
  </sheetPr>
  <dimension ref="A1:D736"/>
  <sheetViews>
    <sheetView view="pageBreakPreview" zoomScale="90" zoomScaleNormal="100" zoomScaleSheetLayoutView="90" workbookViewId="0"/>
  </sheetViews>
  <sheetFormatPr defaultRowHeight="12.75" x14ac:dyDescent="0.2"/>
  <cols>
    <col min="1" max="1" width="4.5" style="156" customWidth="1"/>
    <col min="2" max="2" width="30.8984375" style="156" customWidth="1"/>
    <col min="3" max="3" width="32.5" style="156" customWidth="1"/>
    <col min="4" max="4" width="15.69921875" style="124" customWidth="1"/>
    <col min="5" max="7" width="8.796875" style="124"/>
    <col min="8" max="8" width="8.796875" style="124" customWidth="1"/>
    <col min="9" max="16384" width="8.796875" style="124"/>
  </cols>
  <sheetData>
    <row r="1" spans="1:4" s="262" customFormat="1" x14ac:dyDescent="0.2">
      <c r="A1" s="282" t="s">
        <v>5</v>
      </c>
      <c r="B1" s="283"/>
      <c r="C1" s="283"/>
      <c r="D1" s="283"/>
    </row>
    <row r="2" spans="1:4" s="263" customFormat="1" ht="14.25" x14ac:dyDescent="0.2">
      <c r="A2" s="284" t="str">
        <f>'Naslovna stran'!C19</f>
        <v>Nepremičnine Celje d.o.o.</v>
      </c>
      <c r="B2" s="285"/>
      <c r="C2" s="285"/>
      <c r="D2" s="285"/>
    </row>
    <row r="3" spans="1:4" s="262" customFormat="1" x14ac:dyDescent="0.2">
      <c r="A3" s="282" t="s">
        <v>38</v>
      </c>
      <c r="B3" s="283"/>
      <c r="C3" s="283"/>
      <c r="D3" s="283"/>
    </row>
    <row r="4" spans="1:4" s="263" customFormat="1" ht="14.25" x14ac:dyDescent="0.2">
      <c r="A4" s="284" t="str">
        <f>'Naslovna stran'!C23</f>
        <v>Zamenjava oken Pod gabri 17-19 in Pod gabri 31-33</v>
      </c>
      <c r="B4" s="285"/>
      <c r="C4" s="285"/>
      <c r="D4" s="285"/>
    </row>
    <row r="5" spans="1:4" s="262" customFormat="1" x14ac:dyDescent="0.2">
      <c r="A5" s="282" t="s">
        <v>21</v>
      </c>
      <c r="B5" s="283"/>
      <c r="C5" s="283"/>
      <c r="D5" s="283"/>
    </row>
    <row r="6" spans="1:4" s="263" customFormat="1" ht="14.25" x14ac:dyDescent="0.2">
      <c r="A6" s="286">
        <f>'Naslovna stran'!C6</f>
        <v>0</v>
      </c>
      <c r="B6" s="285"/>
      <c r="C6" s="285"/>
      <c r="D6" s="285"/>
    </row>
    <row r="7" spans="1:4" x14ac:dyDescent="0.2">
      <c r="A7" s="250"/>
    </row>
    <row r="8" spans="1:4" ht="15" x14ac:dyDescent="0.2">
      <c r="A8" s="264" t="s">
        <v>209</v>
      </c>
      <c r="B8" s="265"/>
      <c r="C8" s="265"/>
      <c r="D8" s="265"/>
    </row>
    <row r="10" spans="1:4" s="169" customFormat="1" ht="14.25" x14ac:dyDescent="0.2">
      <c r="A10" s="170" t="s">
        <v>8</v>
      </c>
      <c r="B10" s="170"/>
      <c r="C10" s="170"/>
    </row>
    <row r="11" spans="1:4" s="162" customFormat="1" x14ac:dyDescent="0.2">
      <c r="A11" s="164"/>
      <c r="B11" s="164"/>
      <c r="C11" s="164"/>
    </row>
    <row r="12" spans="1:4" s="162" customFormat="1" x14ac:dyDescent="0.2">
      <c r="A12" s="164"/>
      <c r="B12" s="174" t="s">
        <v>7</v>
      </c>
      <c r="C12" s="173" t="s">
        <v>297</v>
      </c>
    </row>
    <row r="13" spans="1:4" s="162" customFormat="1" x14ac:dyDescent="0.2">
      <c r="A13" s="164"/>
      <c r="B13" s="174" t="s">
        <v>292</v>
      </c>
      <c r="C13" s="173" t="s">
        <v>298</v>
      </c>
    </row>
    <row r="14" spans="1:4" s="162" customFormat="1" x14ac:dyDescent="0.2">
      <c r="A14" s="164"/>
      <c r="B14" s="174" t="s">
        <v>20</v>
      </c>
      <c r="C14" s="173" t="s">
        <v>59</v>
      </c>
    </row>
    <row r="15" spans="1:4" s="162" customFormat="1" x14ac:dyDescent="0.2">
      <c r="A15" s="164"/>
      <c r="B15" s="172"/>
      <c r="C15" s="171"/>
    </row>
    <row r="17" spans="1:4" s="169" customFormat="1" ht="14.25" x14ac:dyDescent="0.2">
      <c r="A17" s="170" t="s">
        <v>300</v>
      </c>
      <c r="B17" s="170"/>
      <c r="C17" s="170"/>
    </row>
    <row r="18" spans="1:4" ht="15" x14ac:dyDescent="0.2">
      <c r="A18" s="252"/>
      <c r="B18" s="252"/>
      <c r="C18" s="252"/>
      <c r="D18" s="255"/>
    </row>
    <row r="19" spans="1:4" ht="14.25" x14ac:dyDescent="0.2">
      <c r="A19" s="123" t="s">
        <v>299</v>
      </c>
      <c r="B19" s="123"/>
      <c r="C19" s="123"/>
      <c r="D19" s="261" t="s">
        <v>29</v>
      </c>
    </row>
    <row r="20" spans="1:4" ht="14.25" x14ac:dyDescent="0.2">
      <c r="A20" s="123" t="s">
        <v>306</v>
      </c>
      <c r="B20" s="123"/>
      <c r="C20" s="123"/>
      <c r="D20" s="261" t="s">
        <v>29</v>
      </c>
    </row>
    <row r="21" spans="1:4" x14ac:dyDescent="0.2">
      <c r="A21" s="164"/>
      <c r="B21" s="164"/>
      <c r="C21" s="164"/>
      <c r="D21" s="164"/>
    </row>
    <row r="22" spans="1:4" ht="14.25" x14ac:dyDescent="0.2">
      <c r="A22" s="123" t="s">
        <v>210</v>
      </c>
      <c r="B22" s="123"/>
      <c r="C22" s="123"/>
      <c r="D22" s="123"/>
    </row>
    <row r="23" spans="1:4" x14ac:dyDescent="0.2">
      <c r="A23" s="160" t="s">
        <v>15</v>
      </c>
      <c r="B23" s="159" t="s">
        <v>22</v>
      </c>
      <c r="C23" s="158"/>
      <c r="D23" s="158"/>
    </row>
    <row r="24" spans="1:4" x14ac:dyDescent="0.2">
      <c r="A24" s="165" t="s">
        <v>24</v>
      </c>
      <c r="B24" s="164" t="s">
        <v>45</v>
      </c>
      <c r="C24" s="163"/>
      <c r="D24" s="163">
        <f>'Pod gabri 31 1'!F14</f>
        <v>0</v>
      </c>
    </row>
    <row r="25" spans="1:4" x14ac:dyDescent="0.2">
      <c r="A25" s="165" t="s">
        <v>43</v>
      </c>
      <c r="B25" s="164" t="s">
        <v>46</v>
      </c>
      <c r="C25" s="163"/>
      <c r="D25" s="163">
        <f>'Pod gabri 31 1'!F21</f>
        <v>0</v>
      </c>
    </row>
    <row r="26" spans="1:4" x14ac:dyDescent="0.2">
      <c r="A26" s="165" t="s">
        <v>67</v>
      </c>
      <c r="B26" s="164" t="s">
        <v>68</v>
      </c>
      <c r="C26" s="163"/>
      <c r="D26" s="163">
        <f>'Pod gabri 31 1'!F30</f>
        <v>0</v>
      </c>
    </row>
    <row r="27" spans="1:4" x14ac:dyDescent="0.2">
      <c r="A27" s="160"/>
      <c r="B27" s="167" t="s">
        <v>23</v>
      </c>
      <c r="C27" s="166"/>
      <c r="D27" s="166">
        <f>SUM(D24:D26)</f>
        <v>0</v>
      </c>
    </row>
    <row r="28" spans="1:4" x14ac:dyDescent="0.2">
      <c r="A28" s="165"/>
      <c r="B28" s="164"/>
      <c r="C28" s="163"/>
      <c r="D28" s="163"/>
    </row>
    <row r="29" spans="1:4" x14ac:dyDescent="0.2">
      <c r="A29" s="160" t="s">
        <v>16</v>
      </c>
      <c r="B29" s="159" t="s">
        <v>25</v>
      </c>
      <c r="C29" s="158"/>
      <c r="D29" s="158"/>
    </row>
    <row r="30" spans="1:4" x14ac:dyDescent="0.2">
      <c r="A30" s="165" t="s">
        <v>27</v>
      </c>
      <c r="B30" s="164" t="s">
        <v>47</v>
      </c>
      <c r="C30" s="163"/>
      <c r="D30" s="163">
        <f>'Pod gabri 31 1'!F47</f>
        <v>0</v>
      </c>
    </row>
    <row r="31" spans="1:4" x14ac:dyDescent="0.2">
      <c r="A31" s="165" t="s">
        <v>28</v>
      </c>
      <c r="B31" s="164" t="s">
        <v>32</v>
      </c>
      <c r="C31" s="163"/>
      <c r="D31" s="163">
        <f>'Pod gabri 31 1'!F56</f>
        <v>0</v>
      </c>
    </row>
    <row r="32" spans="1:4" x14ac:dyDescent="0.2">
      <c r="A32" s="160"/>
      <c r="B32" s="167" t="s">
        <v>26</v>
      </c>
      <c r="C32" s="166"/>
      <c r="D32" s="166">
        <f>SUM(D30:D31)</f>
        <v>0</v>
      </c>
    </row>
    <row r="33" spans="1:4" x14ac:dyDescent="0.2">
      <c r="A33" s="165"/>
      <c r="B33" s="164"/>
      <c r="C33" s="163"/>
      <c r="D33" s="163"/>
    </row>
    <row r="34" spans="1:4" x14ac:dyDescent="0.2">
      <c r="A34" s="160"/>
      <c r="B34" s="159" t="s">
        <v>48</v>
      </c>
      <c r="C34" s="158"/>
      <c r="D34" s="158">
        <f>D27+D32</f>
        <v>0</v>
      </c>
    </row>
    <row r="35" spans="1:4" x14ac:dyDescent="0.2">
      <c r="A35" s="164"/>
      <c r="B35" s="164"/>
      <c r="C35" s="164"/>
      <c r="D35" s="164"/>
    </row>
    <row r="36" spans="1:4" ht="14.25" x14ac:dyDescent="0.2">
      <c r="A36" s="123" t="s">
        <v>211</v>
      </c>
      <c r="B36" s="123"/>
      <c r="C36" s="123"/>
      <c r="D36" s="123"/>
    </row>
    <row r="37" spans="1:4" x14ac:dyDescent="0.2">
      <c r="A37" s="160" t="s">
        <v>15</v>
      </c>
      <c r="B37" s="159" t="s">
        <v>22</v>
      </c>
      <c r="C37" s="158"/>
      <c r="D37" s="158"/>
    </row>
    <row r="38" spans="1:4" x14ac:dyDescent="0.2">
      <c r="A38" s="165" t="s">
        <v>24</v>
      </c>
      <c r="B38" s="164" t="s">
        <v>45</v>
      </c>
      <c r="C38" s="163"/>
      <c r="D38" s="163">
        <f>'Pod gabri 31 2 '!F14</f>
        <v>0</v>
      </c>
    </row>
    <row r="39" spans="1:4" x14ac:dyDescent="0.2">
      <c r="A39" s="165" t="s">
        <v>43</v>
      </c>
      <c r="B39" s="164" t="s">
        <v>46</v>
      </c>
      <c r="C39" s="163"/>
      <c r="D39" s="163">
        <f>'Pod gabri 31 2 '!F22</f>
        <v>0</v>
      </c>
    </row>
    <row r="40" spans="1:4" x14ac:dyDescent="0.2">
      <c r="A40" s="165" t="s">
        <v>67</v>
      </c>
      <c r="B40" s="164" t="s">
        <v>68</v>
      </c>
      <c r="C40" s="163"/>
      <c r="D40" s="163">
        <f>'Pod gabri 31 2 '!F31</f>
        <v>0</v>
      </c>
    </row>
    <row r="41" spans="1:4" x14ac:dyDescent="0.2">
      <c r="A41" s="160"/>
      <c r="B41" s="167" t="s">
        <v>23</v>
      </c>
      <c r="C41" s="166"/>
      <c r="D41" s="166">
        <f>SUM(D38:D40)</f>
        <v>0</v>
      </c>
    </row>
    <row r="42" spans="1:4" x14ac:dyDescent="0.2">
      <c r="A42" s="165"/>
      <c r="B42" s="164"/>
      <c r="C42" s="163"/>
      <c r="D42" s="163"/>
    </row>
    <row r="43" spans="1:4" x14ac:dyDescent="0.2">
      <c r="A43" s="160" t="s">
        <v>16</v>
      </c>
      <c r="B43" s="159" t="s">
        <v>25</v>
      </c>
      <c r="C43" s="158"/>
      <c r="D43" s="158"/>
    </row>
    <row r="44" spans="1:4" x14ac:dyDescent="0.2">
      <c r="A44" s="165" t="s">
        <v>27</v>
      </c>
      <c r="B44" s="164" t="s">
        <v>47</v>
      </c>
      <c r="C44" s="163"/>
      <c r="D44" s="163">
        <f>'Pod gabri 31 2 '!F48</f>
        <v>0</v>
      </c>
    </row>
    <row r="45" spans="1:4" x14ac:dyDescent="0.2">
      <c r="A45" s="165" t="s">
        <v>28</v>
      </c>
      <c r="B45" s="164" t="s">
        <v>32</v>
      </c>
      <c r="C45" s="163"/>
      <c r="D45" s="163">
        <f>'Pod gabri 31 2 '!F57</f>
        <v>0</v>
      </c>
    </row>
    <row r="46" spans="1:4" x14ac:dyDescent="0.2">
      <c r="A46" s="160"/>
      <c r="B46" s="167" t="s">
        <v>26</v>
      </c>
      <c r="C46" s="166"/>
      <c r="D46" s="166">
        <f>SUM(D44:D45)</f>
        <v>0</v>
      </c>
    </row>
    <row r="47" spans="1:4" x14ac:dyDescent="0.2">
      <c r="A47" s="165"/>
      <c r="B47" s="164"/>
      <c r="C47" s="163"/>
      <c r="D47" s="163"/>
    </row>
    <row r="48" spans="1:4" x14ac:dyDescent="0.2">
      <c r="A48" s="160"/>
      <c r="B48" s="159" t="s">
        <v>48</v>
      </c>
      <c r="C48" s="158"/>
      <c r="D48" s="158">
        <f>D41+D46</f>
        <v>0</v>
      </c>
    </row>
    <row r="49" spans="1:4" x14ac:dyDescent="0.2">
      <c r="A49" s="164"/>
      <c r="B49" s="164"/>
      <c r="C49" s="164"/>
      <c r="D49" s="164"/>
    </row>
    <row r="50" spans="1:4" ht="14.25" x14ac:dyDescent="0.2">
      <c r="A50" s="123" t="s">
        <v>212</v>
      </c>
      <c r="B50" s="123"/>
      <c r="C50" s="123"/>
      <c r="D50" s="123"/>
    </row>
    <row r="51" spans="1:4" x14ac:dyDescent="0.2">
      <c r="A51" s="160" t="s">
        <v>15</v>
      </c>
      <c r="B51" s="159" t="s">
        <v>22</v>
      </c>
      <c r="C51" s="158"/>
      <c r="D51" s="158"/>
    </row>
    <row r="52" spans="1:4" x14ac:dyDescent="0.2">
      <c r="A52" s="165" t="s">
        <v>24</v>
      </c>
      <c r="B52" s="164" t="s">
        <v>45</v>
      </c>
      <c r="C52" s="163"/>
      <c r="D52" s="163">
        <f>'Pod gabri 31 3'!F14</f>
        <v>0</v>
      </c>
    </row>
    <row r="53" spans="1:4" x14ac:dyDescent="0.2">
      <c r="A53" s="165" t="s">
        <v>43</v>
      </c>
      <c r="B53" s="164" t="s">
        <v>46</v>
      </c>
      <c r="C53" s="163"/>
      <c r="D53" s="163">
        <f>'Pod gabri 31 3'!F21</f>
        <v>0</v>
      </c>
    </row>
    <row r="54" spans="1:4" x14ac:dyDescent="0.2">
      <c r="A54" s="165" t="s">
        <v>67</v>
      </c>
      <c r="B54" s="164" t="s">
        <v>68</v>
      </c>
      <c r="C54" s="163"/>
      <c r="D54" s="163">
        <f>'Pod gabri 31 3'!F29</f>
        <v>0</v>
      </c>
    </row>
    <row r="55" spans="1:4" x14ac:dyDescent="0.2">
      <c r="A55" s="160"/>
      <c r="B55" s="167" t="s">
        <v>23</v>
      </c>
      <c r="C55" s="166"/>
      <c r="D55" s="166">
        <f>SUM(D52:D54)</f>
        <v>0</v>
      </c>
    </row>
    <row r="56" spans="1:4" x14ac:dyDescent="0.2">
      <c r="A56" s="165"/>
      <c r="B56" s="164"/>
      <c r="C56" s="163"/>
      <c r="D56" s="163"/>
    </row>
    <row r="57" spans="1:4" x14ac:dyDescent="0.2">
      <c r="A57" s="160" t="s">
        <v>16</v>
      </c>
      <c r="B57" s="159" t="s">
        <v>25</v>
      </c>
      <c r="C57" s="158"/>
      <c r="D57" s="158"/>
    </row>
    <row r="58" spans="1:4" x14ac:dyDescent="0.2">
      <c r="A58" s="165" t="s">
        <v>27</v>
      </c>
      <c r="B58" s="164" t="s">
        <v>47</v>
      </c>
      <c r="C58" s="163"/>
      <c r="D58" s="163">
        <f>'Pod gabri 31 3'!F44</f>
        <v>0</v>
      </c>
    </row>
    <row r="59" spans="1:4" x14ac:dyDescent="0.2">
      <c r="A59" s="165" t="s">
        <v>28</v>
      </c>
      <c r="B59" s="164" t="s">
        <v>32</v>
      </c>
      <c r="C59" s="163"/>
      <c r="D59" s="163">
        <f>'Pod gabri 31 3'!F52</f>
        <v>0</v>
      </c>
    </row>
    <row r="60" spans="1:4" x14ac:dyDescent="0.2">
      <c r="A60" s="160"/>
      <c r="B60" s="167" t="s">
        <v>26</v>
      </c>
      <c r="C60" s="166"/>
      <c r="D60" s="166">
        <f>SUM(D58:D59)</f>
        <v>0</v>
      </c>
    </row>
    <row r="61" spans="1:4" x14ac:dyDescent="0.2">
      <c r="A61" s="165"/>
      <c r="B61" s="164"/>
      <c r="C61" s="163"/>
      <c r="D61" s="163"/>
    </row>
    <row r="62" spans="1:4" x14ac:dyDescent="0.2">
      <c r="A62" s="160"/>
      <c r="B62" s="159" t="s">
        <v>48</v>
      </c>
      <c r="C62" s="158"/>
      <c r="D62" s="158">
        <f>D55+D60</f>
        <v>0</v>
      </c>
    </row>
    <row r="63" spans="1:4" x14ac:dyDescent="0.2">
      <c r="A63" s="164"/>
      <c r="B63" s="164"/>
      <c r="C63" s="164"/>
      <c r="D63" s="164"/>
    </row>
    <row r="64" spans="1:4" ht="14.25" x14ac:dyDescent="0.2">
      <c r="A64" s="123" t="s">
        <v>217</v>
      </c>
      <c r="B64" s="123"/>
      <c r="C64" s="123"/>
      <c r="D64" s="123"/>
    </row>
    <row r="65" spans="1:4" x14ac:dyDescent="0.2">
      <c r="A65" s="160" t="s">
        <v>15</v>
      </c>
      <c r="B65" s="159" t="s">
        <v>22</v>
      </c>
      <c r="C65" s="158"/>
      <c r="D65" s="158"/>
    </row>
    <row r="66" spans="1:4" x14ac:dyDescent="0.2">
      <c r="A66" s="165" t="s">
        <v>24</v>
      </c>
      <c r="B66" s="164" t="s">
        <v>45</v>
      </c>
      <c r="C66" s="163"/>
      <c r="D66" s="163">
        <f>'Pod gabri 31 4'!F14</f>
        <v>0</v>
      </c>
    </row>
    <row r="67" spans="1:4" x14ac:dyDescent="0.2">
      <c r="A67" s="165" t="s">
        <v>43</v>
      </c>
      <c r="B67" s="164" t="s">
        <v>46</v>
      </c>
      <c r="C67" s="163"/>
      <c r="D67" s="163">
        <f>'Pod gabri 31 4'!F22</f>
        <v>0</v>
      </c>
    </row>
    <row r="68" spans="1:4" x14ac:dyDescent="0.2">
      <c r="A68" s="165" t="s">
        <v>67</v>
      </c>
      <c r="B68" s="164" t="s">
        <v>68</v>
      </c>
      <c r="C68" s="163"/>
      <c r="D68" s="163">
        <f>'Pod gabri 31 4'!F31</f>
        <v>0</v>
      </c>
    </row>
    <row r="69" spans="1:4" x14ac:dyDescent="0.2">
      <c r="A69" s="160"/>
      <c r="B69" s="167" t="s">
        <v>23</v>
      </c>
      <c r="C69" s="166"/>
      <c r="D69" s="166">
        <f>SUM(D66:D68)</f>
        <v>0</v>
      </c>
    </row>
    <row r="70" spans="1:4" x14ac:dyDescent="0.2">
      <c r="A70" s="165"/>
      <c r="B70" s="164"/>
      <c r="C70" s="163"/>
      <c r="D70" s="163"/>
    </row>
    <row r="71" spans="1:4" x14ac:dyDescent="0.2">
      <c r="A71" s="160" t="s">
        <v>16</v>
      </c>
      <c r="B71" s="159" t="s">
        <v>25</v>
      </c>
      <c r="C71" s="158"/>
      <c r="D71" s="158"/>
    </row>
    <row r="72" spans="1:4" x14ac:dyDescent="0.2">
      <c r="A72" s="165" t="s">
        <v>27</v>
      </c>
      <c r="B72" s="164" t="s">
        <v>47</v>
      </c>
      <c r="C72" s="163"/>
      <c r="D72" s="163">
        <f>'Pod gabri 31 4'!F48</f>
        <v>0</v>
      </c>
    </row>
    <row r="73" spans="1:4" x14ac:dyDescent="0.2">
      <c r="A73" s="165" t="s">
        <v>28</v>
      </c>
      <c r="B73" s="164" t="s">
        <v>32</v>
      </c>
      <c r="C73" s="163"/>
      <c r="D73" s="163">
        <f>'Pod gabri 31 4'!F57</f>
        <v>0</v>
      </c>
    </row>
    <row r="74" spans="1:4" x14ac:dyDescent="0.2">
      <c r="A74" s="160"/>
      <c r="B74" s="167" t="s">
        <v>26</v>
      </c>
      <c r="C74" s="166"/>
      <c r="D74" s="166">
        <f>SUM(D72:D73)</f>
        <v>0</v>
      </c>
    </row>
    <row r="75" spans="1:4" x14ac:dyDescent="0.2">
      <c r="A75" s="165"/>
      <c r="B75" s="164"/>
      <c r="C75" s="163"/>
      <c r="D75" s="163"/>
    </row>
    <row r="76" spans="1:4" x14ac:dyDescent="0.2">
      <c r="A76" s="160"/>
      <c r="B76" s="159" t="s">
        <v>48</v>
      </c>
      <c r="C76" s="158"/>
      <c r="D76" s="158">
        <f>D69+D74</f>
        <v>0</v>
      </c>
    </row>
    <row r="77" spans="1:4" x14ac:dyDescent="0.2">
      <c r="A77" s="164"/>
      <c r="B77" s="164"/>
      <c r="C77" s="164"/>
      <c r="D77" s="164"/>
    </row>
    <row r="78" spans="1:4" ht="14.25" x14ac:dyDescent="0.2">
      <c r="A78" s="123" t="s">
        <v>213</v>
      </c>
      <c r="B78" s="123"/>
      <c r="C78" s="123"/>
      <c r="D78" s="123"/>
    </row>
    <row r="79" spans="1:4" x14ac:dyDescent="0.2">
      <c r="A79" s="160" t="s">
        <v>15</v>
      </c>
      <c r="B79" s="159" t="s">
        <v>22</v>
      </c>
      <c r="C79" s="158"/>
      <c r="D79" s="158"/>
    </row>
    <row r="80" spans="1:4" x14ac:dyDescent="0.2">
      <c r="A80" s="165" t="s">
        <v>24</v>
      </c>
      <c r="B80" s="164" t="s">
        <v>45</v>
      </c>
      <c r="C80" s="163"/>
      <c r="D80" s="163">
        <f>'Pod gabri 31 5'!F14</f>
        <v>0</v>
      </c>
    </row>
    <row r="81" spans="1:4" x14ac:dyDescent="0.2">
      <c r="A81" s="165" t="s">
        <v>43</v>
      </c>
      <c r="B81" s="164" t="s">
        <v>46</v>
      </c>
      <c r="C81" s="163"/>
      <c r="D81" s="163">
        <f>'Pod gabri 31 5'!F21</f>
        <v>0</v>
      </c>
    </row>
    <row r="82" spans="1:4" x14ac:dyDescent="0.2">
      <c r="A82" s="165" t="s">
        <v>67</v>
      </c>
      <c r="B82" s="164" t="s">
        <v>68</v>
      </c>
      <c r="C82" s="163"/>
      <c r="D82" s="163">
        <f>'Pod gabri 31 5'!F30</f>
        <v>0</v>
      </c>
    </row>
    <row r="83" spans="1:4" x14ac:dyDescent="0.2">
      <c r="A83" s="160"/>
      <c r="B83" s="167" t="s">
        <v>23</v>
      </c>
      <c r="C83" s="166"/>
      <c r="D83" s="166">
        <f>SUM(D80:D82)</f>
        <v>0</v>
      </c>
    </row>
    <row r="84" spans="1:4" x14ac:dyDescent="0.2">
      <c r="A84" s="165"/>
      <c r="B84" s="164"/>
      <c r="C84" s="163"/>
      <c r="D84" s="163"/>
    </row>
    <row r="85" spans="1:4" x14ac:dyDescent="0.2">
      <c r="A85" s="160" t="s">
        <v>16</v>
      </c>
      <c r="B85" s="159" t="s">
        <v>25</v>
      </c>
      <c r="C85" s="158"/>
      <c r="D85" s="158"/>
    </row>
    <row r="86" spans="1:4" x14ac:dyDescent="0.2">
      <c r="A86" s="165" t="s">
        <v>27</v>
      </c>
      <c r="B86" s="164" t="s">
        <v>47</v>
      </c>
      <c r="C86" s="163"/>
      <c r="D86" s="163">
        <f>'Pod gabri 31 5'!F47</f>
        <v>0</v>
      </c>
    </row>
    <row r="87" spans="1:4" x14ac:dyDescent="0.2">
      <c r="A87" s="165" t="s">
        <v>28</v>
      </c>
      <c r="B87" s="164" t="s">
        <v>32</v>
      </c>
      <c r="C87" s="163"/>
      <c r="D87" s="163">
        <f>'Pod gabri 31 5'!F56</f>
        <v>0</v>
      </c>
    </row>
    <row r="88" spans="1:4" x14ac:dyDescent="0.2">
      <c r="A88" s="160"/>
      <c r="B88" s="167" t="s">
        <v>26</v>
      </c>
      <c r="C88" s="166"/>
      <c r="D88" s="166">
        <f>SUM(D86:D87)</f>
        <v>0</v>
      </c>
    </row>
    <row r="89" spans="1:4" x14ac:dyDescent="0.2">
      <c r="A89" s="165"/>
      <c r="B89" s="164"/>
      <c r="C89" s="163"/>
      <c r="D89" s="163"/>
    </row>
    <row r="90" spans="1:4" x14ac:dyDescent="0.2">
      <c r="A90" s="160"/>
      <c r="B90" s="159" t="s">
        <v>48</v>
      </c>
      <c r="C90" s="158"/>
      <c r="D90" s="158">
        <f>D83+D88</f>
        <v>0</v>
      </c>
    </row>
    <row r="91" spans="1:4" x14ac:dyDescent="0.2">
      <c r="A91" s="164"/>
      <c r="B91" s="164"/>
      <c r="C91" s="164"/>
      <c r="D91" s="164"/>
    </row>
    <row r="92" spans="1:4" ht="14.25" x14ac:dyDescent="0.2">
      <c r="A92" s="123" t="s">
        <v>214</v>
      </c>
      <c r="B92" s="123"/>
      <c r="C92" s="123"/>
      <c r="D92" s="123"/>
    </row>
    <row r="93" spans="1:4" x14ac:dyDescent="0.2">
      <c r="A93" s="160" t="s">
        <v>15</v>
      </c>
      <c r="B93" s="159" t="s">
        <v>22</v>
      </c>
      <c r="C93" s="158"/>
      <c r="D93" s="158"/>
    </row>
    <row r="94" spans="1:4" x14ac:dyDescent="0.2">
      <c r="A94" s="165" t="s">
        <v>24</v>
      </c>
      <c r="B94" s="164" t="s">
        <v>45</v>
      </c>
      <c r="C94" s="163"/>
      <c r="D94" s="163">
        <f>'Pod gabri 31 6'!F14</f>
        <v>0</v>
      </c>
    </row>
    <row r="95" spans="1:4" x14ac:dyDescent="0.2">
      <c r="A95" s="165" t="s">
        <v>43</v>
      </c>
      <c r="B95" s="164" t="s">
        <v>46</v>
      </c>
      <c r="C95" s="163"/>
      <c r="D95" s="163">
        <f>'Pod gabri 31 6'!F22</f>
        <v>0</v>
      </c>
    </row>
    <row r="96" spans="1:4" x14ac:dyDescent="0.2">
      <c r="A96" s="165" t="s">
        <v>67</v>
      </c>
      <c r="B96" s="164" t="s">
        <v>68</v>
      </c>
      <c r="C96" s="163"/>
      <c r="D96" s="163">
        <f>'Pod gabri 31 6'!F31</f>
        <v>0</v>
      </c>
    </row>
    <row r="97" spans="1:4" x14ac:dyDescent="0.2">
      <c r="A97" s="160"/>
      <c r="B97" s="167" t="s">
        <v>23</v>
      </c>
      <c r="C97" s="166"/>
      <c r="D97" s="166">
        <f>SUM(D94:D96)</f>
        <v>0</v>
      </c>
    </row>
    <row r="98" spans="1:4" x14ac:dyDescent="0.2">
      <c r="A98" s="165"/>
      <c r="B98" s="164"/>
      <c r="C98" s="163"/>
      <c r="D98" s="163"/>
    </row>
    <row r="99" spans="1:4" x14ac:dyDescent="0.2">
      <c r="A99" s="160" t="s">
        <v>16</v>
      </c>
      <c r="B99" s="159" t="s">
        <v>25</v>
      </c>
      <c r="C99" s="158"/>
      <c r="D99" s="158"/>
    </row>
    <row r="100" spans="1:4" x14ac:dyDescent="0.2">
      <c r="A100" s="165" t="s">
        <v>27</v>
      </c>
      <c r="B100" s="164" t="s">
        <v>47</v>
      </c>
      <c r="C100" s="163"/>
      <c r="D100" s="163">
        <f>'Pod gabri 31 6'!F48</f>
        <v>0</v>
      </c>
    </row>
    <row r="101" spans="1:4" x14ac:dyDescent="0.2">
      <c r="A101" s="165" t="s">
        <v>28</v>
      </c>
      <c r="B101" s="164" t="s">
        <v>32</v>
      </c>
      <c r="C101" s="163"/>
      <c r="D101" s="163">
        <f>'Pod gabri 31 6'!F57</f>
        <v>0</v>
      </c>
    </row>
    <row r="102" spans="1:4" x14ac:dyDescent="0.2">
      <c r="A102" s="160"/>
      <c r="B102" s="167" t="s">
        <v>26</v>
      </c>
      <c r="C102" s="166"/>
      <c r="D102" s="166">
        <f>SUM(D100:D101)</f>
        <v>0</v>
      </c>
    </row>
    <row r="103" spans="1:4" x14ac:dyDescent="0.2">
      <c r="A103" s="165"/>
      <c r="B103" s="164"/>
      <c r="C103" s="163"/>
      <c r="D103" s="163"/>
    </row>
    <row r="104" spans="1:4" x14ac:dyDescent="0.2">
      <c r="A104" s="160"/>
      <c r="B104" s="159" t="s">
        <v>48</v>
      </c>
      <c r="C104" s="158"/>
      <c r="D104" s="158">
        <f>D97+D102</f>
        <v>0</v>
      </c>
    </row>
    <row r="105" spans="1:4" x14ac:dyDescent="0.2">
      <c r="A105" s="164"/>
      <c r="B105" s="164"/>
      <c r="C105" s="164"/>
      <c r="D105" s="164"/>
    </row>
    <row r="106" spans="1:4" ht="14.25" x14ac:dyDescent="0.2">
      <c r="A106" s="123" t="s">
        <v>215</v>
      </c>
      <c r="B106" s="123"/>
      <c r="C106" s="123"/>
      <c r="D106" s="123"/>
    </row>
    <row r="107" spans="1:4" x14ac:dyDescent="0.2">
      <c r="A107" s="160" t="s">
        <v>15</v>
      </c>
      <c r="B107" s="159" t="s">
        <v>22</v>
      </c>
      <c r="C107" s="158"/>
      <c r="D107" s="158"/>
    </row>
    <row r="108" spans="1:4" x14ac:dyDescent="0.2">
      <c r="A108" s="165" t="s">
        <v>24</v>
      </c>
      <c r="B108" s="164" t="s">
        <v>45</v>
      </c>
      <c r="C108" s="163"/>
      <c r="D108" s="163">
        <f>'Pod gabri 31 7'!F14</f>
        <v>0</v>
      </c>
    </row>
    <row r="109" spans="1:4" x14ac:dyDescent="0.2">
      <c r="A109" s="165" t="s">
        <v>43</v>
      </c>
      <c r="B109" s="164" t="s">
        <v>46</v>
      </c>
      <c r="C109" s="163"/>
      <c r="D109" s="163">
        <f>'Pod gabri 31 7'!F21</f>
        <v>0</v>
      </c>
    </row>
    <row r="110" spans="1:4" x14ac:dyDescent="0.2">
      <c r="A110" s="165" t="s">
        <v>67</v>
      </c>
      <c r="B110" s="164" t="s">
        <v>68</v>
      </c>
      <c r="C110" s="163"/>
      <c r="D110" s="163">
        <f>'Pod gabri 31 7'!F29</f>
        <v>0</v>
      </c>
    </row>
    <row r="111" spans="1:4" x14ac:dyDescent="0.2">
      <c r="A111" s="160"/>
      <c r="B111" s="167" t="s">
        <v>23</v>
      </c>
      <c r="C111" s="166"/>
      <c r="D111" s="166">
        <f>SUM(D108:D110)</f>
        <v>0</v>
      </c>
    </row>
    <row r="112" spans="1:4" x14ac:dyDescent="0.2">
      <c r="A112" s="165"/>
      <c r="B112" s="164"/>
      <c r="C112" s="163"/>
      <c r="D112" s="163"/>
    </row>
    <row r="113" spans="1:4" x14ac:dyDescent="0.2">
      <c r="A113" s="160" t="s">
        <v>16</v>
      </c>
      <c r="B113" s="159" t="s">
        <v>25</v>
      </c>
      <c r="C113" s="158"/>
      <c r="D113" s="158"/>
    </row>
    <row r="114" spans="1:4" x14ac:dyDescent="0.2">
      <c r="A114" s="165" t="s">
        <v>27</v>
      </c>
      <c r="B114" s="164" t="s">
        <v>47</v>
      </c>
      <c r="C114" s="163"/>
      <c r="D114" s="163">
        <f>'Pod gabri 31 7'!F44</f>
        <v>0</v>
      </c>
    </row>
    <row r="115" spans="1:4" x14ac:dyDescent="0.2">
      <c r="A115" s="165" t="s">
        <v>28</v>
      </c>
      <c r="B115" s="164" t="s">
        <v>32</v>
      </c>
      <c r="C115" s="163"/>
      <c r="D115" s="163">
        <f>'Pod gabri 31 7'!F52</f>
        <v>0</v>
      </c>
    </row>
    <row r="116" spans="1:4" x14ac:dyDescent="0.2">
      <c r="A116" s="160"/>
      <c r="B116" s="167" t="s">
        <v>26</v>
      </c>
      <c r="C116" s="166"/>
      <c r="D116" s="166">
        <f>SUM(D114:D115)</f>
        <v>0</v>
      </c>
    </row>
    <row r="117" spans="1:4" x14ac:dyDescent="0.2">
      <c r="A117" s="165"/>
      <c r="B117" s="164"/>
      <c r="C117" s="163"/>
      <c r="D117" s="163"/>
    </row>
    <row r="118" spans="1:4" x14ac:dyDescent="0.2">
      <c r="A118" s="160"/>
      <c r="B118" s="159" t="s">
        <v>48</v>
      </c>
      <c r="C118" s="158"/>
      <c r="D118" s="158">
        <f>D111+D116</f>
        <v>0</v>
      </c>
    </row>
    <row r="119" spans="1:4" x14ac:dyDescent="0.2">
      <c r="A119" s="164"/>
      <c r="B119" s="164"/>
      <c r="C119" s="164"/>
      <c r="D119" s="164"/>
    </row>
    <row r="120" spans="1:4" ht="14.25" x14ac:dyDescent="0.2">
      <c r="A120" s="123" t="s">
        <v>216</v>
      </c>
      <c r="B120" s="123"/>
      <c r="C120" s="123"/>
      <c r="D120" s="123"/>
    </row>
    <row r="121" spans="1:4" x14ac:dyDescent="0.2">
      <c r="A121" s="160" t="s">
        <v>15</v>
      </c>
      <c r="B121" s="159" t="s">
        <v>22</v>
      </c>
      <c r="C121" s="158"/>
      <c r="D121" s="158"/>
    </row>
    <row r="122" spans="1:4" x14ac:dyDescent="0.2">
      <c r="A122" s="165" t="s">
        <v>24</v>
      </c>
      <c r="B122" s="164" t="s">
        <v>45</v>
      </c>
      <c r="C122" s="163"/>
      <c r="D122" s="163">
        <f>'Pod gabri 31 8'!F14</f>
        <v>0</v>
      </c>
    </row>
    <row r="123" spans="1:4" x14ac:dyDescent="0.2">
      <c r="A123" s="165" t="s">
        <v>43</v>
      </c>
      <c r="B123" s="164" t="s">
        <v>46</v>
      </c>
      <c r="C123" s="163"/>
      <c r="D123" s="163">
        <f>'Pod gabri 31 8'!F22</f>
        <v>0</v>
      </c>
    </row>
    <row r="124" spans="1:4" x14ac:dyDescent="0.2">
      <c r="A124" s="165" t="s">
        <v>67</v>
      </c>
      <c r="B124" s="164" t="s">
        <v>68</v>
      </c>
      <c r="C124" s="163"/>
      <c r="D124" s="163">
        <f>'Pod gabri 31 8'!F31</f>
        <v>0</v>
      </c>
    </row>
    <row r="125" spans="1:4" x14ac:dyDescent="0.2">
      <c r="A125" s="160"/>
      <c r="B125" s="167" t="s">
        <v>23</v>
      </c>
      <c r="C125" s="166"/>
      <c r="D125" s="166">
        <f>SUM(D122:D124)</f>
        <v>0</v>
      </c>
    </row>
    <row r="126" spans="1:4" x14ac:dyDescent="0.2">
      <c r="A126" s="165"/>
      <c r="B126" s="164"/>
      <c r="C126" s="163"/>
      <c r="D126" s="163"/>
    </row>
    <row r="127" spans="1:4" x14ac:dyDescent="0.2">
      <c r="A127" s="160" t="s">
        <v>16</v>
      </c>
      <c r="B127" s="159" t="s">
        <v>25</v>
      </c>
      <c r="C127" s="158"/>
      <c r="D127" s="158"/>
    </row>
    <row r="128" spans="1:4" x14ac:dyDescent="0.2">
      <c r="A128" s="165" t="s">
        <v>27</v>
      </c>
      <c r="B128" s="164" t="s">
        <v>47</v>
      </c>
      <c r="C128" s="163"/>
      <c r="D128" s="163">
        <f>'Pod gabri 31 8'!F48</f>
        <v>0</v>
      </c>
    </row>
    <row r="129" spans="1:4" x14ac:dyDescent="0.2">
      <c r="A129" s="165" t="s">
        <v>28</v>
      </c>
      <c r="B129" s="164" t="s">
        <v>32</v>
      </c>
      <c r="C129" s="163"/>
      <c r="D129" s="163">
        <f>'Pod gabri 31 8'!F57</f>
        <v>0</v>
      </c>
    </row>
    <row r="130" spans="1:4" x14ac:dyDescent="0.2">
      <c r="A130" s="160"/>
      <c r="B130" s="167" t="s">
        <v>26</v>
      </c>
      <c r="C130" s="166"/>
      <c r="D130" s="166">
        <f>SUM(D128:D129)</f>
        <v>0</v>
      </c>
    </row>
    <row r="131" spans="1:4" x14ac:dyDescent="0.2">
      <c r="A131" s="165"/>
      <c r="B131" s="164"/>
      <c r="C131" s="163"/>
      <c r="D131" s="163"/>
    </row>
    <row r="132" spans="1:4" x14ac:dyDescent="0.2">
      <c r="A132" s="160"/>
      <c r="B132" s="159" t="s">
        <v>48</v>
      </c>
      <c r="C132" s="158"/>
      <c r="D132" s="158">
        <f>D125+D130</f>
        <v>0</v>
      </c>
    </row>
    <row r="133" spans="1:4" x14ac:dyDescent="0.2">
      <c r="A133" s="164"/>
      <c r="B133" s="164"/>
      <c r="C133" s="164"/>
      <c r="D133" s="164"/>
    </row>
    <row r="134" spans="1:4" ht="14.25" x14ac:dyDescent="0.2">
      <c r="A134" s="123" t="s">
        <v>218</v>
      </c>
      <c r="B134" s="123"/>
      <c r="C134" s="123"/>
      <c r="D134" s="123"/>
    </row>
    <row r="135" spans="1:4" x14ac:dyDescent="0.2">
      <c r="A135" s="160" t="s">
        <v>15</v>
      </c>
      <c r="B135" s="159" t="s">
        <v>22</v>
      </c>
      <c r="C135" s="158"/>
      <c r="D135" s="158"/>
    </row>
    <row r="136" spans="1:4" x14ac:dyDescent="0.2">
      <c r="A136" s="165" t="s">
        <v>24</v>
      </c>
      <c r="B136" s="164" t="s">
        <v>45</v>
      </c>
      <c r="C136" s="163"/>
      <c r="D136" s="163">
        <f>'Pod gabri 31 10'!F14</f>
        <v>0</v>
      </c>
    </row>
    <row r="137" spans="1:4" x14ac:dyDescent="0.2">
      <c r="A137" s="165" t="s">
        <v>43</v>
      </c>
      <c r="B137" s="164" t="s">
        <v>46</v>
      </c>
      <c r="C137" s="163"/>
      <c r="D137" s="163">
        <f>'Pod gabri 31 10'!F22</f>
        <v>0</v>
      </c>
    </row>
    <row r="138" spans="1:4" x14ac:dyDescent="0.2">
      <c r="A138" s="165" t="s">
        <v>67</v>
      </c>
      <c r="B138" s="164" t="s">
        <v>68</v>
      </c>
      <c r="C138" s="163"/>
      <c r="D138" s="163">
        <f>'Pod gabri 31 10'!F31</f>
        <v>0</v>
      </c>
    </row>
    <row r="139" spans="1:4" x14ac:dyDescent="0.2">
      <c r="A139" s="160"/>
      <c r="B139" s="167" t="s">
        <v>23</v>
      </c>
      <c r="C139" s="166"/>
      <c r="D139" s="166">
        <f>SUM(D136:D138)</f>
        <v>0</v>
      </c>
    </row>
    <row r="140" spans="1:4" x14ac:dyDescent="0.2">
      <c r="A140" s="165"/>
      <c r="B140" s="164"/>
      <c r="C140" s="163"/>
      <c r="D140" s="163"/>
    </row>
    <row r="141" spans="1:4" x14ac:dyDescent="0.2">
      <c r="A141" s="160" t="s">
        <v>16</v>
      </c>
      <c r="B141" s="159" t="s">
        <v>25</v>
      </c>
      <c r="C141" s="158"/>
      <c r="D141" s="158"/>
    </row>
    <row r="142" spans="1:4" x14ac:dyDescent="0.2">
      <c r="A142" s="165" t="s">
        <v>27</v>
      </c>
      <c r="B142" s="164" t="s">
        <v>47</v>
      </c>
      <c r="C142" s="163"/>
      <c r="D142" s="163">
        <f>'Pod gabri 31 10'!F48</f>
        <v>0</v>
      </c>
    </row>
    <row r="143" spans="1:4" x14ac:dyDescent="0.2">
      <c r="A143" s="165" t="s">
        <v>28</v>
      </c>
      <c r="B143" s="164" t="s">
        <v>32</v>
      </c>
      <c r="C143" s="163"/>
      <c r="D143" s="163">
        <f>'Pod gabri 31 10'!F57</f>
        <v>0</v>
      </c>
    </row>
    <row r="144" spans="1:4" x14ac:dyDescent="0.2">
      <c r="A144" s="160"/>
      <c r="B144" s="167" t="s">
        <v>26</v>
      </c>
      <c r="C144" s="166"/>
      <c r="D144" s="166">
        <f>SUM(D142:D143)</f>
        <v>0</v>
      </c>
    </row>
    <row r="145" spans="1:4" x14ac:dyDescent="0.2">
      <c r="A145" s="165"/>
      <c r="B145" s="164"/>
      <c r="C145" s="163"/>
      <c r="D145" s="163"/>
    </row>
    <row r="146" spans="1:4" x14ac:dyDescent="0.2">
      <c r="A146" s="160"/>
      <c r="B146" s="159" t="s">
        <v>48</v>
      </c>
      <c r="C146" s="158"/>
      <c r="D146" s="158">
        <f>D139+D144</f>
        <v>0</v>
      </c>
    </row>
    <row r="147" spans="1:4" x14ac:dyDescent="0.2">
      <c r="A147" s="164"/>
      <c r="B147" s="164"/>
      <c r="C147" s="164"/>
      <c r="D147" s="164"/>
    </row>
    <row r="148" spans="1:4" ht="14.25" x14ac:dyDescent="0.2">
      <c r="A148" s="123" t="s">
        <v>219</v>
      </c>
      <c r="B148" s="123"/>
      <c r="C148" s="123"/>
      <c r="D148" s="123"/>
    </row>
    <row r="149" spans="1:4" x14ac:dyDescent="0.2">
      <c r="A149" s="160" t="s">
        <v>15</v>
      </c>
      <c r="B149" s="159" t="s">
        <v>22</v>
      </c>
      <c r="C149" s="158"/>
      <c r="D149" s="158"/>
    </row>
    <row r="150" spans="1:4" x14ac:dyDescent="0.2">
      <c r="A150" s="165" t="s">
        <v>24</v>
      </c>
      <c r="B150" s="164" t="s">
        <v>45</v>
      </c>
      <c r="C150" s="163"/>
      <c r="D150" s="163">
        <f>'Pod gabri 31 11'!F14</f>
        <v>0</v>
      </c>
    </row>
    <row r="151" spans="1:4" x14ac:dyDescent="0.2">
      <c r="A151" s="165" t="s">
        <v>43</v>
      </c>
      <c r="B151" s="164" t="s">
        <v>46</v>
      </c>
      <c r="C151" s="163"/>
      <c r="D151" s="163">
        <f>'Pod gabri 31 11'!F21</f>
        <v>0</v>
      </c>
    </row>
    <row r="152" spans="1:4" x14ac:dyDescent="0.2">
      <c r="A152" s="165" t="s">
        <v>67</v>
      </c>
      <c r="B152" s="164" t="s">
        <v>68</v>
      </c>
      <c r="C152" s="163"/>
      <c r="D152" s="163">
        <f>'Pod gabri 31 11'!F29</f>
        <v>0</v>
      </c>
    </row>
    <row r="153" spans="1:4" x14ac:dyDescent="0.2">
      <c r="A153" s="160"/>
      <c r="B153" s="167" t="s">
        <v>23</v>
      </c>
      <c r="C153" s="166"/>
      <c r="D153" s="166">
        <f>SUM(D150:D152)</f>
        <v>0</v>
      </c>
    </row>
    <row r="154" spans="1:4" x14ac:dyDescent="0.2">
      <c r="A154" s="165"/>
      <c r="B154" s="164"/>
      <c r="C154" s="163"/>
      <c r="D154" s="163"/>
    </row>
    <row r="155" spans="1:4" x14ac:dyDescent="0.2">
      <c r="A155" s="160" t="s">
        <v>16</v>
      </c>
      <c r="B155" s="159" t="s">
        <v>25</v>
      </c>
      <c r="C155" s="158"/>
      <c r="D155" s="158"/>
    </row>
    <row r="156" spans="1:4" x14ac:dyDescent="0.2">
      <c r="A156" s="165" t="s">
        <v>27</v>
      </c>
      <c r="B156" s="164" t="s">
        <v>47</v>
      </c>
      <c r="C156" s="163"/>
      <c r="D156" s="163">
        <f>'Pod gabri 31 11'!F44</f>
        <v>0</v>
      </c>
    </row>
    <row r="157" spans="1:4" x14ac:dyDescent="0.2">
      <c r="A157" s="165" t="s">
        <v>28</v>
      </c>
      <c r="B157" s="164" t="s">
        <v>32</v>
      </c>
      <c r="C157" s="163"/>
      <c r="D157" s="163">
        <f>'Pod gabri 31 11'!F52</f>
        <v>0</v>
      </c>
    </row>
    <row r="158" spans="1:4" x14ac:dyDescent="0.2">
      <c r="A158" s="160"/>
      <c r="B158" s="167" t="s">
        <v>26</v>
      </c>
      <c r="C158" s="166"/>
      <c r="D158" s="166">
        <f>SUM(D156:D157)</f>
        <v>0</v>
      </c>
    </row>
    <row r="159" spans="1:4" x14ac:dyDescent="0.2">
      <c r="A159" s="165"/>
      <c r="B159" s="164"/>
      <c r="C159" s="163"/>
      <c r="D159" s="163"/>
    </row>
    <row r="160" spans="1:4" x14ac:dyDescent="0.2">
      <c r="A160" s="160"/>
      <c r="B160" s="159" t="s">
        <v>48</v>
      </c>
      <c r="C160" s="158"/>
      <c r="D160" s="158">
        <f>D153+D158</f>
        <v>0</v>
      </c>
    </row>
    <row r="161" spans="1:4" x14ac:dyDescent="0.2">
      <c r="A161" s="164"/>
      <c r="B161" s="164"/>
      <c r="C161" s="164"/>
      <c r="D161" s="164"/>
    </row>
    <row r="162" spans="1:4" ht="14.25" x14ac:dyDescent="0.2">
      <c r="A162" s="123" t="s">
        <v>220</v>
      </c>
      <c r="B162" s="123"/>
      <c r="C162" s="123"/>
      <c r="D162" s="123"/>
    </row>
    <row r="163" spans="1:4" x14ac:dyDescent="0.2">
      <c r="A163" s="160" t="s">
        <v>15</v>
      </c>
      <c r="B163" s="159" t="s">
        <v>22</v>
      </c>
      <c r="C163" s="158"/>
      <c r="D163" s="158"/>
    </row>
    <row r="164" spans="1:4" x14ac:dyDescent="0.2">
      <c r="A164" s="165" t="s">
        <v>24</v>
      </c>
      <c r="B164" s="164" t="s">
        <v>45</v>
      </c>
      <c r="C164" s="163"/>
      <c r="D164" s="163">
        <f>'Pod gabri 31 12'!F14</f>
        <v>0</v>
      </c>
    </row>
    <row r="165" spans="1:4" x14ac:dyDescent="0.2">
      <c r="A165" s="165" t="s">
        <v>43</v>
      </c>
      <c r="B165" s="164" t="s">
        <v>46</v>
      </c>
      <c r="C165" s="163"/>
      <c r="D165" s="163">
        <f>'Pod gabri 31 12'!F22</f>
        <v>0</v>
      </c>
    </row>
    <row r="166" spans="1:4" x14ac:dyDescent="0.2">
      <c r="A166" s="165" t="s">
        <v>67</v>
      </c>
      <c r="B166" s="164" t="s">
        <v>68</v>
      </c>
      <c r="C166" s="163"/>
      <c r="D166" s="163">
        <f>'Pod gabri 31 12'!F31</f>
        <v>0</v>
      </c>
    </row>
    <row r="167" spans="1:4" x14ac:dyDescent="0.2">
      <c r="A167" s="160"/>
      <c r="B167" s="167" t="s">
        <v>23</v>
      </c>
      <c r="C167" s="166"/>
      <c r="D167" s="166">
        <f>SUM(D164:D166)</f>
        <v>0</v>
      </c>
    </row>
    <row r="168" spans="1:4" x14ac:dyDescent="0.2">
      <c r="A168" s="165"/>
      <c r="B168" s="164"/>
      <c r="C168" s="163"/>
      <c r="D168" s="163"/>
    </row>
    <row r="169" spans="1:4" x14ac:dyDescent="0.2">
      <c r="A169" s="160" t="s">
        <v>16</v>
      </c>
      <c r="B169" s="159" t="s">
        <v>25</v>
      </c>
      <c r="C169" s="158"/>
      <c r="D169" s="158"/>
    </row>
    <row r="170" spans="1:4" x14ac:dyDescent="0.2">
      <c r="A170" s="165" t="s">
        <v>27</v>
      </c>
      <c r="B170" s="164" t="s">
        <v>47</v>
      </c>
      <c r="C170" s="163"/>
      <c r="D170" s="163">
        <f>'Pod gabri 31 12'!F48</f>
        <v>0</v>
      </c>
    </row>
    <row r="171" spans="1:4" x14ac:dyDescent="0.2">
      <c r="A171" s="165" t="s">
        <v>28</v>
      </c>
      <c r="B171" s="164" t="s">
        <v>32</v>
      </c>
      <c r="C171" s="163"/>
      <c r="D171" s="163">
        <f>'Pod gabri 31 12'!F57</f>
        <v>0</v>
      </c>
    </row>
    <row r="172" spans="1:4" x14ac:dyDescent="0.2">
      <c r="A172" s="160"/>
      <c r="B172" s="167" t="s">
        <v>26</v>
      </c>
      <c r="C172" s="166"/>
      <c r="D172" s="166">
        <f>SUM(D170:D171)</f>
        <v>0</v>
      </c>
    </row>
    <row r="173" spans="1:4" x14ac:dyDescent="0.2">
      <c r="A173" s="165"/>
      <c r="B173" s="164"/>
      <c r="C173" s="163"/>
      <c r="D173" s="163"/>
    </row>
    <row r="174" spans="1:4" x14ac:dyDescent="0.2">
      <c r="A174" s="160"/>
      <c r="B174" s="159" t="s">
        <v>48</v>
      </c>
      <c r="C174" s="158"/>
      <c r="D174" s="158">
        <f>D167+D172</f>
        <v>0</v>
      </c>
    </row>
    <row r="175" spans="1:4" x14ac:dyDescent="0.2">
      <c r="A175" s="164"/>
      <c r="B175" s="164"/>
      <c r="C175" s="164"/>
      <c r="D175" s="164"/>
    </row>
    <row r="176" spans="1:4" ht="14.25" x14ac:dyDescent="0.2">
      <c r="A176" s="123" t="s">
        <v>221</v>
      </c>
      <c r="B176" s="123"/>
      <c r="C176" s="123"/>
      <c r="D176" s="123"/>
    </row>
    <row r="177" spans="1:4" x14ac:dyDescent="0.2">
      <c r="A177" s="160" t="s">
        <v>15</v>
      </c>
      <c r="B177" s="159" t="s">
        <v>22</v>
      </c>
      <c r="C177" s="158"/>
      <c r="D177" s="158"/>
    </row>
    <row r="178" spans="1:4" x14ac:dyDescent="0.2">
      <c r="A178" s="165" t="s">
        <v>24</v>
      </c>
      <c r="B178" s="164" t="s">
        <v>45</v>
      </c>
      <c r="C178" s="163"/>
      <c r="D178" s="163">
        <f>'Pod gabri 31 13'!F14</f>
        <v>0</v>
      </c>
    </row>
    <row r="179" spans="1:4" x14ac:dyDescent="0.2">
      <c r="A179" s="165" t="s">
        <v>43</v>
      </c>
      <c r="B179" s="164" t="s">
        <v>46</v>
      </c>
      <c r="C179" s="163"/>
      <c r="D179" s="163">
        <f>'Pod gabri 31 13'!F21</f>
        <v>0</v>
      </c>
    </row>
    <row r="180" spans="1:4" x14ac:dyDescent="0.2">
      <c r="A180" s="165" t="s">
        <v>67</v>
      </c>
      <c r="B180" s="164" t="s">
        <v>68</v>
      </c>
      <c r="C180" s="163"/>
      <c r="D180" s="163">
        <f>'Pod gabri 31 13'!F30</f>
        <v>0</v>
      </c>
    </row>
    <row r="181" spans="1:4" x14ac:dyDescent="0.2">
      <c r="A181" s="160"/>
      <c r="B181" s="167" t="s">
        <v>23</v>
      </c>
      <c r="C181" s="166"/>
      <c r="D181" s="166">
        <f>SUM(D178:D180)</f>
        <v>0</v>
      </c>
    </row>
    <row r="182" spans="1:4" x14ac:dyDescent="0.2">
      <c r="A182" s="165"/>
      <c r="B182" s="164"/>
      <c r="C182" s="163"/>
      <c r="D182" s="163"/>
    </row>
    <row r="183" spans="1:4" x14ac:dyDescent="0.2">
      <c r="A183" s="160" t="s">
        <v>16</v>
      </c>
      <c r="B183" s="159" t="s">
        <v>25</v>
      </c>
      <c r="C183" s="158"/>
      <c r="D183" s="158"/>
    </row>
    <row r="184" spans="1:4" x14ac:dyDescent="0.2">
      <c r="A184" s="165" t="s">
        <v>27</v>
      </c>
      <c r="B184" s="164" t="s">
        <v>47</v>
      </c>
      <c r="C184" s="163"/>
      <c r="D184" s="163">
        <f>'Pod gabri 31 13'!F47</f>
        <v>0</v>
      </c>
    </row>
    <row r="185" spans="1:4" x14ac:dyDescent="0.2">
      <c r="A185" s="165" t="s">
        <v>28</v>
      </c>
      <c r="B185" s="164" t="s">
        <v>32</v>
      </c>
      <c r="C185" s="163"/>
      <c r="D185" s="163">
        <f>'Pod gabri 31 13'!F56</f>
        <v>0</v>
      </c>
    </row>
    <row r="186" spans="1:4" x14ac:dyDescent="0.2">
      <c r="A186" s="160"/>
      <c r="B186" s="167" t="s">
        <v>26</v>
      </c>
      <c r="C186" s="166"/>
      <c r="D186" s="166">
        <f>SUM(D184:D185)</f>
        <v>0</v>
      </c>
    </row>
    <row r="187" spans="1:4" x14ac:dyDescent="0.2">
      <c r="A187" s="165"/>
      <c r="B187" s="164"/>
      <c r="C187" s="163"/>
      <c r="D187" s="163"/>
    </row>
    <row r="188" spans="1:4" x14ac:dyDescent="0.2">
      <c r="A188" s="160"/>
      <c r="B188" s="159" t="s">
        <v>48</v>
      </c>
      <c r="C188" s="158"/>
      <c r="D188" s="158">
        <f>D181+D186</f>
        <v>0</v>
      </c>
    </row>
    <row r="189" spans="1:4" x14ac:dyDescent="0.2">
      <c r="A189" s="164"/>
      <c r="B189" s="164"/>
      <c r="C189" s="164"/>
      <c r="D189" s="164"/>
    </row>
    <row r="190" spans="1:4" ht="14.25" x14ac:dyDescent="0.2">
      <c r="A190" s="123" t="s">
        <v>222</v>
      </c>
      <c r="B190" s="123"/>
      <c r="C190" s="123"/>
      <c r="D190" s="123"/>
    </row>
    <row r="191" spans="1:4" x14ac:dyDescent="0.2">
      <c r="A191" s="160" t="s">
        <v>15</v>
      </c>
      <c r="B191" s="159" t="s">
        <v>22</v>
      </c>
      <c r="C191" s="158"/>
      <c r="D191" s="158"/>
    </row>
    <row r="192" spans="1:4" x14ac:dyDescent="0.2">
      <c r="A192" s="165" t="s">
        <v>24</v>
      </c>
      <c r="B192" s="164" t="s">
        <v>45</v>
      </c>
      <c r="C192" s="163"/>
      <c r="D192" s="163">
        <f>'Pod gabri 31 14'!F14</f>
        <v>0</v>
      </c>
    </row>
    <row r="193" spans="1:4" x14ac:dyDescent="0.2">
      <c r="A193" s="165" t="s">
        <v>43</v>
      </c>
      <c r="B193" s="164" t="s">
        <v>46</v>
      </c>
      <c r="C193" s="163"/>
      <c r="D193" s="163">
        <f>'Pod gabri 31 14'!F22</f>
        <v>0</v>
      </c>
    </row>
    <row r="194" spans="1:4" x14ac:dyDescent="0.2">
      <c r="A194" s="165" t="s">
        <v>67</v>
      </c>
      <c r="B194" s="164" t="s">
        <v>68</v>
      </c>
      <c r="C194" s="163"/>
      <c r="D194" s="163">
        <f>'Pod gabri 31 14'!F31</f>
        <v>0</v>
      </c>
    </row>
    <row r="195" spans="1:4" x14ac:dyDescent="0.2">
      <c r="A195" s="160"/>
      <c r="B195" s="167" t="s">
        <v>23</v>
      </c>
      <c r="C195" s="166"/>
      <c r="D195" s="166">
        <f>SUM(D192:D194)</f>
        <v>0</v>
      </c>
    </row>
    <row r="196" spans="1:4" x14ac:dyDescent="0.2">
      <c r="A196" s="165"/>
      <c r="B196" s="164"/>
      <c r="C196" s="163"/>
      <c r="D196" s="163"/>
    </row>
    <row r="197" spans="1:4" x14ac:dyDescent="0.2">
      <c r="A197" s="160" t="s">
        <v>16</v>
      </c>
      <c r="B197" s="159" t="s">
        <v>25</v>
      </c>
      <c r="C197" s="158"/>
      <c r="D197" s="158"/>
    </row>
    <row r="198" spans="1:4" x14ac:dyDescent="0.2">
      <c r="A198" s="165" t="s">
        <v>27</v>
      </c>
      <c r="B198" s="164" t="s">
        <v>47</v>
      </c>
      <c r="C198" s="163"/>
      <c r="D198" s="163">
        <f>'Pod gabri 31 14'!F48</f>
        <v>0</v>
      </c>
    </row>
    <row r="199" spans="1:4" x14ac:dyDescent="0.2">
      <c r="A199" s="165" t="s">
        <v>28</v>
      </c>
      <c r="B199" s="164" t="s">
        <v>32</v>
      </c>
      <c r="C199" s="163"/>
      <c r="D199" s="163">
        <f>'Pod gabri 31 14'!F57</f>
        <v>0</v>
      </c>
    </row>
    <row r="200" spans="1:4" x14ac:dyDescent="0.2">
      <c r="A200" s="160"/>
      <c r="B200" s="167" t="s">
        <v>26</v>
      </c>
      <c r="C200" s="166"/>
      <c r="D200" s="166">
        <f>SUM(D198:D199)</f>
        <v>0</v>
      </c>
    </row>
    <row r="201" spans="1:4" x14ac:dyDescent="0.2">
      <c r="A201" s="165"/>
      <c r="B201" s="164"/>
      <c r="C201" s="163"/>
      <c r="D201" s="163"/>
    </row>
    <row r="202" spans="1:4" x14ac:dyDescent="0.2">
      <c r="A202" s="160"/>
      <c r="B202" s="159" t="s">
        <v>48</v>
      </c>
      <c r="C202" s="158"/>
      <c r="D202" s="158">
        <f>D195+D200</f>
        <v>0</v>
      </c>
    </row>
    <row r="203" spans="1:4" x14ac:dyDescent="0.2">
      <c r="A203" s="164"/>
      <c r="B203" s="164"/>
      <c r="C203" s="164"/>
      <c r="D203" s="164"/>
    </row>
    <row r="204" spans="1:4" ht="14.25" x14ac:dyDescent="0.2">
      <c r="A204" s="123" t="s">
        <v>223</v>
      </c>
      <c r="B204" s="123"/>
      <c r="C204" s="123"/>
      <c r="D204" s="123"/>
    </row>
    <row r="205" spans="1:4" x14ac:dyDescent="0.2">
      <c r="A205" s="160" t="s">
        <v>15</v>
      </c>
      <c r="B205" s="159" t="s">
        <v>22</v>
      </c>
      <c r="C205" s="158"/>
      <c r="D205" s="158"/>
    </row>
    <row r="206" spans="1:4" x14ac:dyDescent="0.2">
      <c r="A206" s="165" t="s">
        <v>24</v>
      </c>
      <c r="B206" s="164" t="s">
        <v>45</v>
      </c>
      <c r="C206" s="163"/>
      <c r="D206" s="163">
        <f>'Pod gabri 31 15'!F14</f>
        <v>0</v>
      </c>
    </row>
    <row r="207" spans="1:4" x14ac:dyDescent="0.2">
      <c r="A207" s="165" t="s">
        <v>43</v>
      </c>
      <c r="B207" s="164" t="s">
        <v>46</v>
      </c>
      <c r="C207" s="163"/>
      <c r="D207" s="163">
        <f>'Pod gabri 31 15'!F21</f>
        <v>0</v>
      </c>
    </row>
    <row r="208" spans="1:4" x14ac:dyDescent="0.2">
      <c r="A208" s="165" t="s">
        <v>67</v>
      </c>
      <c r="B208" s="164" t="s">
        <v>68</v>
      </c>
      <c r="C208" s="163"/>
      <c r="D208" s="163">
        <f>'Pod gabri 31 15'!F29</f>
        <v>0</v>
      </c>
    </row>
    <row r="209" spans="1:4" x14ac:dyDescent="0.2">
      <c r="A209" s="160"/>
      <c r="B209" s="167" t="s">
        <v>23</v>
      </c>
      <c r="C209" s="166"/>
      <c r="D209" s="166">
        <f>SUM(D206:D208)</f>
        <v>0</v>
      </c>
    </row>
    <row r="210" spans="1:4" x14ac:dyDescent="0.2">
      <c r="A210" s="165"/>
      <c r="B210" s="164"/>
      <c r="C210" s="163"/>
      <c r="D210" s="163"/>
    </row>
    <row r="211" spans="1:4" x14ac:dyDescent="0.2">
      <c r="A211" s="160" t="s">
        <v>16</v>
      </c>
      <c r="B211" s="159" t="s">
        <v>25</v>
      </c>
      <c r="C211" s="158"/>
      <c r="D211" s="158"/>
    </row>
    <row r="212" spans="1:4" x14ac:dyDescent="0.2">
      <c r="A212" s="165" t="s">
        <v>27</v>
      </c>
      <c r="B212" s="164" t="s">
        <v>47</v>
      </c>
      <c r="C212" s="163"/>
      <c r="D212" s="163">
        <f>'Pod gabri 31 15'!F44</f>
        <v>0</v>
      </c>
    </row>
    <row r="213" spans="1:4" x14ac:dyDescent="0.2">
      <c r="A213" s="165" t="s">
        <v>28</v>
      </c>
      <c r="B213" s="164" t="s">
        <v>32</v>
      </c>
      <c r="C213" s="163"/>
      <c r="D213" s="163">
        <f>'Pod gabri 31 15'!F52</f>
        <v>0</v>
      </c>
    </row>
    <row r="214" spans="1:4" x14ac:dyDescent="0.2">
      <c r="A214" s="160"/>
      <c r="B214" s="167" t="s">
        <v>26</v>
      </c>
      <c r="C214" s="166"/>
      <c r="D214" s="166">
        <f>SUM(D212:D213)</f>
        <v>0</v>
      </c>
    </row>
    <row r="215" spans="1:4" x14ac:dyDescent="0.2">
      <c r="A215" s="165"/>
      <c r="B215" s="164"/>
      <c r="C215" s="163"/>
      <c r="D215" s="163"/>
    </row>
    <row r="216" spans="1:4" x14ac:dyDescent="0.2">
      <c r="A216" s="160"/>
      <c r="B216" s="159" t="s">
        <v>48</v>
      </c>
      <c r="C216" s="158"/>
      <c r="D216" s="158">
        <f>D209+D214</f>
        <v>0</v>
      </c>
    </row>
    <row r="217" spans="1:4" x14ac:dyDescent="0.2">
      <c r="A217" s="164"/>
      <c r="B217" s="164"/>
      <c r="C217" s="164"/>
      <c r="D217" s="164"/>
    </row>
    <row r="218" spans="1:4" ht="14.25" x14ac:dyDescent="0.2">
      <c r="A218" s="123" t="s">
        <v>224</v>
      </c>
      <c r="B218" s="123"/>
      <c r="C218" s="123"/>
      <c r="D218" s="123"/>
    </row>
    <row r="219" spans="1:4" x14ac:dyDescent="0.2">
      <c r="A219" s="160" t="s">
        <v>15</v>
      </c>
      <c r="B219" s="159" t="s">
        <v>22</v>
      </c>
      <c r="C219" s="158"/>
      <c r="D219" s="158"/>
    </row>
    <row r="220" spans="1:4" x14ac:dyDescent="0.2">
      <c r="A220" s="165" t="s">
        <v>24</v>
      </c>
      <c r="B220" s="164" t="s">
        <v>45</v>
      </c>
      <c r="C220" s="163"/>
      <c r="D220" s="163">
        <f>'Pod gabri 31 16'!F14</f>
        <v>0</v>
      </c>
    </row>
    <row r="221" spans="1:4" x14ac:dyDescent="0.2">
      <c r="A221" s="165" t="s">
        <v>43</v>
      </c>
      <c r="B221" s="164" t="s">
        <v>46</v>
      </c>
      <c r="C221" s="163"/>
      <c r="D221" s="163">
        <f>'Pod gabri 31 16'!F22</f>
        <v>0</v>
      </c>
    </row>
    <row r="222" spans="1:4" x14ac:dyDescent="0.2">
      <c r="A222" s="165" t="s">
        <v>67</v>
      </c>
      <c r="B222" s="164" t="s">
        <v>68</v>
      </c>
      <c r="C222" s="163"/>
      <c r="D222" s="163">
        <f>'Pod gabri 31 16'!F31</f>
        <v>0</v>
      </c>
    </row>
    <row r="223" spans="1:4" x14ac:dyDescent="0.2">
      <c r="A223" s="160"/>
      <c r="B223" s="167" t="s">
        <v>23</v>
      </c>
      <c r="C223" s="166"/>
      <c r="D223" s="166">
        <f>SUM(D220:D222)</f>
        <v>0</v>
      </c>
    </row>
    <row r="224" spans="1:4" x14ac:dyDescent="0.2">
      <c r="A224" s="165"/>
      <c r="B224" s="164"/>
      <c r="C224" s="163"/>
      <c r="D224" s="163"/>
    </row>
    <row r="225" spans="1:4" x14ac:dyDescent="0.2">
      <c r="A225" s="160" t="s">
        <v>16</v>
      </c>
      <c r="B225" s="159" t="s">
        <v>25</v>
      </c>
      <c r="C225" s="158"/>
      <c r="D225" s="158"/>
    </row>
    <row r="226" spans="1:4" x14ac:dyDescent="0.2">
      <c r="A226" s="165" t="s">
        <v>27</v>
      </c>
      <c r="B226" s="164" t="s">
        <v>47</v>
      </c>
      <c r="C226" s="163"/>
      <c r="D226" s="163">
        <f>'Pod gabri 31 16'!F48</f>
        <v>0</v>
      </c>
    </row>
    <row r="227" spans="1:4" x14ac:dyDescent="0.2">
      <c r="A227" s="165" t="s">
        <v>28</v>
      </c>
      <c r="B227" s="164" t="s">
        <v>32</v>
      </c>
      <c r="C227" s="163"/>
      <c r="D227" s="163">
        <f>'Pod gabri 31 16'!F57</f>
        <v>0</v>
      </c>
    </row>
    <row r="228" spans="1:4" x14ac:dyDescent="0.2">
      <c r="A228" s="160"/>
      <c r="B228" s="167" t="s">
        <v>26</v>
      </c>
      <c r="C228" s="166"/>
      <c r="D228" s="166">
        <f>SUM(D226:D227)</f>
        <v>0</v>
      </c>
    </row>
    <row r="229" spans="1:4" x14ac:dyDescent="0.2">
      <c r="A229" s="165"/>
      <c r="B229" s="164"/>
      <c r="C229" s="163"/>
      <c r="D229" s="163"/>
    </row>
    <row r="230" spans="1:4" x14ac:dyDescent="0.2">
      <c r="A230" s="160"/>
      <c r="B230" s="159" t="s">
        <v>48</v>
      </c>
      <c r="C230" s="158"/>
      <c r="D230" s="158">
        <f>D223+D228</f>
        <v>0</v>
      </c>
    </row>
    <row r="231" spans="1:4" x14ac:dyDescent="0.2">
      <c r="A231" s="164"/>
      <c r="B231" s="164"/>
      <c r="C231" s="164"/>
      <c r="D231" s="164"/>
    </row>
    <row r="232" spans="1:4" ht="14.25" x14ac:dyDescent="0.2">
      <c r="A232" s="123" t="s">
        <v>225</v>
      </c>
      <c r="B232" s="123"/>
      <c r="C232" s="123"/>
      <c r="D232" s="123"/>
    </row>
    <row r="233" spans="1:4" x14ac:dyDescent="0.2">
      <c r="A233" s="160" t="s">
        <v>15</v>
      </c>
      <c r="B233" s="159" t="s">
        <v>22</v>
      </c>
      <c r="C233" s="158"/>
      <c r="D233" s="158"/>
    </row>
    <row r="234" spans="1:4" x14ac:dyDescent="0.2">
      <c r="A234" s="165" t="s">
        <v>24</v>
      </c>
      <c r="B234" s="164" t="s">
        <v>45</v>
      </c>
      <c r="C234" s="163"/>
      <c r="D234" s="163">
        <f>'Pod gabri 31 17'!F14</f>
        <v>0</v>
      </c>
    </row>
    <row r="235" spans="1:4" x14ac:dyDescent="0.2">
      <c r="A235" s="165" t="s">
        <v>43</v>
      </c>
      <c r="B235" s="164" t="s">
        <v>46</v>
      </c>
      <c r="C235" s="163"/>
      <c r="D235" s="163">
        <f>'Pod gabri 31 17'!F21</f>
        <v>0</v>
      </c>
    </row>
    <row r="236" spans="1:4" x14ac:dyDescent="0.2">
      <c r="A236" s="165" t="s">
        <v>67</v>
      </c>
      <c r="B236" s="164" t="s">
        <v>68</v>
      </c>
      <c r="C236" s="163"/>
      <c r="D236" s="163">
        <f>'Pod gabri 31 17'!F29</f>
        <v>0</v>
      </c>
    </row>
    <row r="237" spans="1:4" x14ac:dyDescent="0.2">
      <c r="A237" s="160"/>
      <c r="B237" s="167" t="s">
        <v>23</v>
      </c>
      <c r="C237" s="166"/>
      <c r="D237" s="166">
        <f>SUM(D234:D236)</f>
        <v>0</v>
      </c>
    </row>
    <row r="238" spans="1:4" x14ac:dyDescent="0.2">
      <c r="A238" s="165"/>
      <c r="B238" s="164"/>
      <c r="C238" s="163"/>
      <c r="D238" s="163"/>
    </row>
    <row r="239" spans="1:4" x14ac:dyDescent="0.2">
      <c r="A239" s="160" t="s">
        <v>16</v>
      </c>
      <c r="B239" s="159" t="s">
        <v>25</v>
      </c>
      <c r="C239" s="158"/>
      <c r="D239" s="158"/>
    </row>
    <row r="240" spans="1:4" x14ac:dyDescent="0.2">
      <c r="A240" s="165" t="s">
        <v>27</v>
      </c>
      <c r="B240" s="164" t="s">
        <v>47</v>
      </c>
      <c r="C240" s="163"/>
      <c r="D240" s="163">
        <f>'Pod gabri 31 17'!F43</f>
        <v>0</v>
      </c>
    </row>
    <row r="241" spans="1:4" x14ac:dyDescent="0.2">
      <c r="A241" s="165" t="s">
        <v>28</v>
      </c>
      <c r="B241" s="164" t="s">
        <v>32</v>
      </c>
      <c r="C241" s="163"/>
      <c r="D241" s="163">
        <f>'Pod gabri 31 17'!F51</f>
        <v>0</v>
      </c>
    </row>
    <row r="242" spans="1:4" x14ac:dyDescent="0.2">
      <c r="A242" s="160"/>
      <c r="B242" s="167" t="s">
        <v>26</v>
      </c>
      <c r="C242" s="166"/>
      <c r="D242" s="166">
        <f>SUM(D240:D241)</f>
        <v>0</v>
      </c>
    </row>
    <row r="243" spans="1:4" x14ac:dyDescent="0.2">
      <c r="A243" s="165"/>
      <c r="B243" s="164"/>
      <c r="C243" s="163"/>
      <c r="D243" s="163"/>
    </row>
    <row r="244" spans="1:4" x14ac:dyDescent="0.2">
      <c r="A244" s="160"/>
      <c r="B244" s="159" t="s">
        <v>48</v>
      </c>
      <c r="C244" s="158"/>
      <c r="D244" s="158">
        <f>D237+D242</f>
        <v>0</v>
      </c>
    </row>
    <row r="245" spans="1:4" x14ac:dyDescent="0.2">
      <c r="A245" s="164"/>
      <c r="B245" s="164"/>
      <c r="C245" s="164"/>
      <c r="D245" s="164"/>
    </row>
    <row r="246" spans="1:4" ht="14.25" x14ac:dyDescent="0.2">
      <c r="A246" s="123" t="s">
        <v>226</v>
      </c>
      <c r="B246" s="123"/>
      <c r="C246" s="123"/>
      <c r="D246" s="123"/>
    </row>
    <row r="247" spans="1:4" x14ac:dyDescent="0.2">
      <c r="A247" s="160" t="s">
        <v>15</v>
      </c>
      <c r="B247" s="159" t="s">
        <v>22</v>
      </c>
      <c r="C247" s="158"/>
      <c r="D247" s="158"/>
    </row>
    <row r="248" spans="1:4" x14ac:dyDescent="0.2">
      <c r="A248" s="165" t="s">
        <v>24</v>
      </c>
      <c r="B248" s="164" t="s">
        <v>45</v>
      </c>
      <c r="C248" s="163"/>
      <c r="D248" s="163">
        <f>'Pod gabri 31 18'!F14</f>
        <v>0</v>
      </c>
    </row>
    <row r="249" spans="1:4" x14ac:dyDescent="0.2">
      <c r="A249" s="165" t="s">
        <v>43</v>
      </c>
      <c r="B249" s="164" t="s">
        <v>46</v>
      </c>
      <c r="C249" s="163"/>
      <c r="D249" s="163">
        <f>'Pod gabri 31 18'!F21</f>
        <v>0</v>
      </c>
    </row>
    <row r="250" spans="1:4" x14ac:dyDescent="0.2">
      <c r="A250" s="165" t="s">
        <v>67</v>
      </c>
      <c r="B250" s="164" t="s">
        <v>68</v>
      </c>
      <c r="C250" s="163"/>
      <c r="D250" s="163">
        <f>'Pod gabri 31 18'!F29</f>
        <v>0</v>
      </c>
    </row>
    <row r="251" spans="1:4" x14ac:dyDescent="0.2">
      <c r="A251" s="160"/>
      <c r="B251" s="167" t="s">
        <v>23</v>
      </c>
      <c r="C251" s="166"/>
      <c r="D251" s="166">
        <f>SUM(D248:D250)</f>
        <v>0</v>
      </c>
    </row>
    <row r="252" spans="1:4" x14ac:dyDescent="0.2">
      <c r="A252" s="165"/>
      <c r="B252" s="164"/>
      <c r="C252" s="163"/>
      <c r="D252" s="163"/>
    </row>
    <row r="253" spans="1:4" x14ac:dyDescent="0.2">
      <c r="A253" s="160" t="s">
        <v>16</v>
      </c>
      <c r="B253" s="159" t="s">
        <v>25</v>
      </c>
      <c r="C253" s="158"/>
      <c r="D253" s="158"/>
    </row>
    <row r="254" spans="1:4" x14ac:dyDescent="0.2">
      <c r="A254" s="165" t="s">
        <v>27</v>
      </c>
      <c r="B254" s="164" t="s">
        <v>47</v>
      </c>
      <c r="C254" s="163"/>
      <c r="D254" s="163">
        <f>'Pod gabri 31 18'!F43</f>
        <v>0</v>
      </c>
    </row>
    <row r="255" spans="1:4" x14ac:dyDescent="0.2">
      <c r="A255" s="165" t="s">
        <v>28</v>
      </c>
      <c r="B255" s="164" t="s">
        <v>32</v>
      </c>
      <c r="C255" s="163"/>
      <c r="D255" s="163">
        <f>'Pod gabri 31 18'!F51</f>
        <v>0</v>
      </c>
    </row>
    <row r="256" spans="1:4" x14ac:dyDescent="0.2">
      <c r="A256" s="160"/>
      <c r="B256" s="167" t="s">
        <v>26</v>
      </c>
      <c r="C256" s="166"/>
      <c r="D256" s="166">
        <f>SUM(D254:D255)</f>
        <v>0</v>
      </c>
    </row>
    <row r="257" spans="1:4" x14ac:dyDescent="0.2">
      <c r="A257" s="165"/>
      <c r="B257" s="164"/>
      <c r="C257" s="163"/>
      <c r="D257" s="163"/>
    </row>
    <row r="258" spans="1:4" x14ac:dyDescent="0.2">
      <c r="A258" s="160"/>
      <c r="B258" s="159" t="s">
        <v>48</v>
      </c>
      <c r="C258" s="158"/>
      <c r="D258" s="158">
        <f>D251+D256</f>
        <v>0</v>
      </c>
    </row>
    <row r="259" spans="1:4" x14ac:dyDescent="0.2">
      <c r="A259" s="164"/>
      <c r="B259" s="164"/>
      <c r="C259" s="164"/>
      <c r="D259" s="164"/>
    </row>
    <row r="260" spans="1:4" ht="14.25" x14ac:dyDescent="0.2">
      <c r="A260" s="123" t="s">
        <v>227</v>
      </c>
      <c r="B260" s="123"/>
      <c r="C260" s="123"/>
      <c r="D260" s="123"/>
    </row>
    <row r="261" spans="1:4" x14ac:dyDescent="0.2">
      <c r="A261" s="160" t="s">
        <v>15</v>
      </c>
      <c r="B261" s="159" t="s">
        <v>22</v>
      </c>
      <c r="C261" s="158"/>
      <c r="D261" s="158"/>
    </row>
    <row r="262" spans="1:4" x14ac:dyDescent="0.2">
      <c r="A262" s="165" t="s">
        <v>24</v>
      </c>
      <c r="B262" s="164" t="s">
        <v>45</v>
      </c>
      <c r="C262" s="163"/>
      <c r="D262" s="163">
        <f>'Pod gabri 31 19'!F14</f>
        <v>0</v>
      </c>
    </row>
    <row r="263" spans="1:4" x14ac:dyDescent="0.2">
      <c r="A263" s="165" t="s">
        <v>43</v>
      </c>
      <c r="B263" s="164" t="s">
        <v>46</v>
      </c>
      <c r="C263" s="163"/>
      <c r="D263" s="163">
        <f>'Pod gabri 31 19'!F21</f>
        <v>0</v>
      </c>
    </row>
    <row r="264" spans="1:4" x14ac:dyDescent="0.2">
      <c r="A264" s="165" t="s">
        <v>67</v>
      </c>
      <c r="B264" s="164" t="s">
        <v>68</v>
      </c>
      <c r="C264" s="163"/>
      <c r="D264" s="163">
        <f>'Pod gabri 31 19'!F29</f>
        <v>0</v>
      </c>
    </row>
    <row r="265" spans="1:4" x14ac:dyDescent="0.2">
      <c r="A265" s="160"/>
      <c r="B265" s="167" t="s">
        <v>23</v>
      </c>
      <c r="C265" s="166"/>
      <c r="D265" s="166">
        <f>SUM(D262:D264)</f>
        <v>0</v>
      </c>
    </row>
    <row r="266" spans="1:4" x14ac:dyDescent="0.2">
      <c r="A266" s="165"/>
      <c r="B266" s="164"/>
      <c r="C266" s="163"/>
      <c r="D266" s="163"/>
    </row>
    <row r="267" spans="1:4" x14ac:dyDescent="0.2">
      <c r="A267" s="160" t="s">
        <v>16</v>
      </c>
      <c r="B267" s="159" t="s">
        <v>25</v>
      </c>
      <c r="C267" s="158"/>
      <c r="D267" s="158"/>
    </row>
    <row r="268" spans="1:4" x14ac:dyDescent="0.2">
      <c r="A268" s="165" t="s">
        <v>27</v>
      </c>
      <c r="B268" s="164" t="s">
        <v>47</v>
      </c>
      <c r="C268" s="163"/>
      <c r="D268" s="163">
        <f>'Pod gabri 31 19'!F43</f>
        <v>0</v>
      </c>
    </row>
    <row r="269" spans="1:4" x14ac:dyDescent="0.2">
      <c r="A269" s="165" t="s">
        <v>28</v>
      </c>
      <c r="B269" s="164" t="s">
        <v>32</v>
      </c>
      <c r="C269" s="163"/>
      <c r="D269" s="163">
        <f>'Pod gabri 31 19'!F51</f>
        <v>0</v>
      </c>
    </row>
    <row r="270" spans="1:4" x14ac:dyDescent="0.2">
      <c r="A270" s="160"/>
      <c r="B270" s="167" t="s">
        <v>26</v>
      </c>
      <c r="C270" s="166"/>
      <c r="D270" s="166">
        <f>SUM(D268:D269)</f>
        <v>0</v>
      </c>
    </row>
    <row r="271" spans="1:4" x14ac:dyDescent="0.2">
      <c r="A271" s="165"/>
      <c r="B271" s="164"/>
      <c r="C271" s="163"/>
      <c r="D271" s="163"/>
    </row>
    <row r="272" spans="1:4" x14ac:dyDescent="0.2">
      <c r="A272" s="160"/>
      <c r="B272" s="159" t="s">
        <v>48</v>
      </c>
      <c r="C272" s="158"/>
      <c r="D272" s="158">
        <f>D265+D270</f>
        <v>0</v>
      </c>
    </row>
    <row r="273" spans="1:4" x14ac:dyDescent="0.2">
      <c r="A273" s="164"/>
      <c r="B273" s="164"/>
      <c r="C273" s="164"/>
      <c r="D273" s="164"/>
    </row>
    <row r="274" spans="1:4" ht="14.25" x14ac:dyDescent="0.2">
      <c r="A274" s="123" t="s">
        <v>228</v>
      </c>
      <c r="B274" s="123"/>
      <c r="C274" s="123"/>
      <c r="D274" s="123"/>
    </row>
    <row r="275" spans="1:4" x14ac:dyDescent="0.2">
      <c r="A275" s="160" t="s">
        <v>15</v>
      </c>
      <c r="B275" s="159" t="s">
        <v>22</v>
      </c>
      <c r="C275" s="158"/>
      <c r="D275" s="158"/>
    </row>
    <row r="276" spans="1:4" x14ac:dyDescent="0.2">
      <c r="A276" s="165" t="s">
        <v>24</v>
      </c>
      <c r="B276" s="164" t="s">
        <v>45</v>
      </c>
      <c r="C276" s="163"/>
      <c r="D276" s="163">
        <f>'Pod gabri 31 20'!F14</f>
        <v>0</v>
      </c>
    </row>
    <row r="277" spans="1:4" x14ac:dyDescent="0.2">
      <c r="A277" s="165" t="s">
        <v>43</v>
      </c>
      <c r="B277" s="164" t="s">
        <v>46</v>
      </c>
      <c r="C277" s="163"/>
      <c r="D277" s="163">
        <f>'Pod gabri 31 20'!F21</f>
        <v>0</v>
      </c>
    </row>
    <row r="278" spans="1:4" x14ac:dyDescent="0.2">
      <c r="A278" s="165" t="s">
        <v>67</v>
      </c>
      <c r="B278" s="164" t="s">
        <v>68</v>
      </c>
      <c r="C278" s="163"/>
      <c r="D278" s="163">
        <f>'Pod gabri 31 20'!F29</f>
        <v>0</v>
      </c>
    </row>
    <row r="279" spans="1:4" x14ac:dyDescent="0.2">
      <c r="A279" s="160"/>
      <c r="B279" s="167" t="s">
        <v>23</v>
      </c>
      <c r="C279" s="166"/>
      <c r="D279" s="166">
        <f>SUM(D276:D278)</f>
        <v>0</v>
      </c>
    </row>
    <row r="280" spans="1:4" x14ac:dyDescent="0.2">
      <c r="A280" s="165"/>
      <c r="B280" s="164"/>
      <c r="C280" s="163"/>
      <c r="D280" s="163"/>
    </row>
    <row r="281" spans="1:4" x14ac:dyDescent="0.2">
      <c r="A281" s="160" t="s">
        <v>16</v>
      </c>
      <c r="B281" s="159" t="s">
        <v>25</v>
      </c>
      <c r="C281" s="158"/>
      <c r="D281" s="158"/>
    </row>
    <row r="282" spans="1:4" x14ac:dyDescent="0.2">
      <c r="A282" s="165" t="s">
        <v>27</v>
      </c>
      <c r="B282" s="164" t="s">
        <v>47</v>
      </c>
      <c r="C282" s="163"/>
      <c r="D282" s="163">
        <f>'Pod gabri 31 20'!F43</f>
        <v>0</v>
      </c>
    </row>
    <row r="283" spans="1:4" x14ac:dyDescent="0.2">
      <c r="A283" s="165" t="s">
        <v>28</v>
      </c>
      <c r="B283" s="164" t="s">
        <v>32</v>
      </c>
      <c r="C283" s="163"/>
      <c r="D283" s="163">
        <f>'Pod gabri 31 20'!F51</f>
        <v>0</v>
      </c>
    </row>
    <row r="284" spans="1:4" x14ac:dyDescent="0.2">
      <c r="A284" s="160"/>
      <c r="B284" s="167" t="s">
        <v>26</v>
      </c>
      <c r="C284" s="166"/>
      <c r="D284" s="166">
        <f>SUM(D282:D283)</f>
        <v>0</v>
      </c>
    </row>
    <row r="285" spans="1:4" x14ac:dyDescent="0.2">
      <c r="A285" s="165"/>
      <c r="B285" s="164"/>
      <c r="C285" s="163"/>
      <c r="D285" s="163"/>
    </row>
    <row r="286" spans="1:4" x14ac:dyDescent="0.2">
      <c r="A286" s="160"/>
      <c r="B286" s="159" t="s">
        <v>48</v>
      </c>
      <c r="C286" s="158"/>
      <c r="D286" s="158">
        <f>D279+D284</f>
        <v>0</v>
      </c>
    </row>
    <row r="287" spans="1:4" x14ac:dyDescent="0.2">
      <c r="A287" s="164"/>
      <c r="B287" s="164"/>
      <c r="C287" s="164"/>
      <c r="D287" s="164"/>
    </row>
    <row r="288" spans="1:4" ht="14.25" x14ac:dyDescent="0.2">
      <c r="A288" s="123" t="s">
        <v>229</v>
      </c>
      <c r="B288" s="123"/>
      <c r="C288" s="123"/>
      <c r="D288" s="123"/>
    </row>
    <row r="289" spans="1:4" x14ac:dyDescent="0.2">
      <c r="A289" s="160" t="s">
        <v>15</v>
      </c>
      <c r="B289" s="159" t="s">
        <v>22</v>
      </c>
      <c r="C289" s="158"/>
      <c r="D289" s="158"/>
    </row>
    <row r="290" spans="1:4" x14ac:dyDescent="0.2">
      <c r="A290" s="165" t="s">
        <v>24</v>
      </c>
      <c r="B290" s="164" t="s">
        <v>45</v>
      </c>
      <c r="C290" s="163"/>
      <c r="D290" s="163">
        <f>'Pod gabri 31 21'!F14</f>
        <v>0</v>
      </c>
    </row>
    <row r="291" spans="1:4" x14ac:dyDescent="0.2">
      <c r="A291" s="165" t="s">
        <v>43</v>
      </c>
      <c r="B291" s="164" t="s">
        <v>46</v>
      </c>
      <c r="C291" s="163"/>
      <c r="D291" s="163">
        <f>'Pod gabri 31 21'!F22</f>
        <v>0</v>
      </c>
    </row>
    <row r="292" spans="1:4" x14ac:dyDescent="0.2">
      <c r="A292" s="165" t="s">
        <v>67</v>
      </c>
      <c r="B292" s="164" t="s">
        <v>68</v>
      </c>
      <c r="C292" s="163"/>
      <c r="D292" s="163">
        <f>'Pod gabri 31 21'!F31</f>
        <v>0</v>
      </c>
    </row>
    <row r="293" spans="1:4" x14ac:dyDescent="0.2">
      <c r="A293" s="160"/>
      <c r="B293" s="167" t="s">
        <v>23</v>
      </c>
      <c r="C293" s="166"/>
      <c r="D293" s="166">
        <f>SUM(D290:D292)</f>
        <v>0</v>
      </c>
    </row>
    <row r="294" spans="1:4" x14ac:dyDescent="0.2">
      <c r="A294" s="165"/>
      <c r="B294" s="164"/>
      <c r="C294" s="163"/>
      <c r="D294" s="163"/>
    </row>
    <row r="295" spans="1:4" x14ac:dyDescent="0.2">
      <c r="A295" s="160" t="s">
        <v>16</v>
      </c>
      <c r="B295" s="159" t="s">
        <v>25</v>
      </c>
      <c r="C295" s="158"/>
      <c r="D295" s="158"/>
    </row>
    <row r="296" spans="1:4" x14ac:dyDescent="0.2">
      <c r="A296" s="165" t="s">
        <v>27</v>
      </c>
      <c r="B296" s="164" t="s">
        <v>47</v>
      </c>
      <c r="C296" s="163"/>
      <c r="D296" s="163">
        <f>'Pod gabri 31 21'!F48</f>
        <v>0</v>
      </c>
    </row>
    <row r="297" spans="1:4" x14ac:dyDescent="0.2">
      <c r="A297" s="165" t="s">
        <v>28</v>
      </c>
      <c r="B297" s="164" t="s">
        <v>32</v>
      </c>
      <c r="C297" s="163"/>
      <c r="D297" s="163">
        <f>'Pod gabri 31 21'!F57</f>
        <v>0</v>
      </c>
    </row>
    <row r="298" spans="1:4" x14ac:dyDescent="0.2">
      <c r="A298" s="160"/>
      <c r="B298" s="167" t="s">
        <v>26</v>
      </c>
      <c r="C298" s="166"/>
      <c r="D298" s="166">
        <f>SUM(D296:D297)</f>
        <v>0</v>
      </c>
    </row>
    <row r="299" spans="1:4" x14ac:dyDescent="0.2">
      <c r="A299" s="165"/>
      <c r="B299" s="164"/>
      <c r="C299" s="163"/>
      <c r="D299" s="163"/>
    </row>
    <row r="300" spans="1:4" x14ac:dyDescent="0.2">
      <c r="A300" s="160"/>
      <c r="B300" s="159" t="s">
        <v>48</v>
      </c>
      <c r="C300" s="158"/>
      <c r="D300" s="158">
        <f>D293+D298</f>
        <v>0</v>
      </c>
    </row>
    <row r="301" spans="1:4" x14ac:dyDescent="0.2">
      <c r="A301" s="164"/>
      <c r="B301" s="164"/>
      <c r="C301" s="164"/>
      <c r="D301" s="164"/>
    </row>
    <row r="302" spans="1:4" ht="14.25" x14ac:dyDescent="0.2">
      <c r="A302" s="123" t="s">
        <v>230</v>
      </c>
      <c r="B302" s="123"/>
      <c r="C302" s="123"/>
      <c r="D302" s="123"/>
    </row>
    <row r="303" spans="1:4" x14ac:dyDescent="0.2">
      <c r="A303" s="160" t="s">
        <v>15</v>
      </c>
      <c r="B303" s="159" t="s">
        <v>22</v>
      </c>
      <c r="C303" s="158"/>
      <c r="D303" s="158"/>
    </row>
    <row r="304" spans="1:4" x14ac:dyDescent="0.2">
      <c r="A304" s="165" t="s">
        <v>24</v>
      </c>
      <c r="B304" s="164" t="s">
        <v>45</v>
      </c>
      <c r="C304" s="163"/>
      <c r="D304" s="163">
        <f>'Pod gabri 31 22'!F14</f>
        <v>0</v>
      </c>
    </row>
    <row r="305" spans="1:4" x14ac:dyDescent="0.2">
      <c r="A305" s="165" t="s">
        <v>43</v>
      </c>
      <c r="B305" s="164" t="s">
        <v>46</v>
      </c>
      <c r="C305" s="163"/>
      <c r="D305" s="163">
        <f>'Pod gabri 31 22'!F22</f>
        <v>0</v>
      </c>
    </row>
    <row r="306" spans="1:4" x14ac:dyDescent="0.2">
      <c r="A306" s="165" t="s">
        <v>67</v>
      </c>
      <c r="B306" s="164" t="s">
        <v>68</v>
      </c>
      <c r="C306" s="163"/>
      <c r="D306" s="163">
        <f>'Pod gabri 31 22'!F31</f>
        <v>0</v>
      </c>
    </row>
    <row r="307" spans="1:4" x14ac:dyDescent="0.2">
      <c r="A307" s="160"/>
      <c r="B307" s="167" t="s">
        <v>23</v>
      </c>
      <c r="C307" s="166"/>
      <c r="D307" s="166">
        <f>SUM(D304:D306)</f>
        <v>0</v>
      </c>
    </row>
    <row r="308" spans="1:4" x14ac:dyDescent="0.2">
      <c r="A308" s="165"/>
      <c r="B308" s="164"/>
      <c r="C308" s="163"/>
      <c r="D308" s="163"/>
    </row>
    <row r="309" spans="1:4" x14ac:dyDescent="0.2">
      <c r="A309" s="160" t="s">
        <v>16</v>
      </c>
      <c r="B309" s="159" t="s">
        <v>25</v>
      </c>
      <c r="C309" s="158"/>
      <c r="D309" s="158"/>
    </row>
    <row r="310" spans="1:4" x14ac:dyDescent="0.2">
      <c r="A310" s="165" t="s">
        <v>27</v>
      </c>
      <c r="B310" s="164" t="s">
        <v>47</v>
      </c>
      <c r="C310" s="163"/>
      <c r="D310" s="163">
        <f>'Pod gabri 31 22'!F48</f>
        <v>0</v>
      </c>
    </row>
    <row r="311" spans="1:4" x14ac:dyDescent="0.2">
      <c r="A311" s="165" t="s">
        <v>28</v>
      </c>
      <c r="B311" s="164" t="s">
        <v>32</v>
      </c>
      <c r="C311" s="163"/>
      <c r="D311" s="163">
        <f>'Pod gabri 31 22'!F57</f>
        <v>0</v>
      </c>
    </row>
    <row r="312" spans="1:4" x14ac:dyDescent="0.2">
      <c r="A312" s="160"/>
      <c r="B312" s="167" t="s">
        <v>26</v>
      </c>
      <c r="C312" s="166"/>
      <c r="D312" s="166">
        <f>SUM(D310:D311)</f>
        <v>0</v>
      </c>
    </row>
    <row r="313" spans="1:4" x14ac:dyDescent="0.2">
      <c r="A313" s="165"/>
      <c r="B313" s="164"/>
      <c r="C313" s="163"/>
      <c r="D313" s="163"/>
    </row>
    <row r="314" spans="1:4" x14ac:dyDescent="0.2">
      <c r="A314" s="160"/>
      <c r="B314" s="159" t="s">
        <v>48</v>
      </c>
      <c r="C314" s="158"/>
      <c r="D314" s="158">
        <f>D307+D312</f>
        <v>0</v>
      </c>
    </row>
    <row r="315" spans="1:4" x14ac:dyDescent="0.2">
      <c r="A315" s="164"/>
      <c r="B315" s="164"/>
      <c r="C315" s="164"/>
      <c r="D315" s="164"/>
    </row>
    <row r="316" spans="1:4" ht="14.25" x14ac:dyDescent="0.2">
      <c r="A316" s="123" t="s">
        <v>231</v>
      </c>
      <c r="B316" s="123"/>
      <c r="C316" s="123"/>
      <c r="D316" s="123"/>
    </row>
    <row r="317" spans="1:4" x14ac:dyDescent="0.2">
      <c r="A317" s="160" t="s">
        <v>15</v>
      </c>
      <c r="B317" s="159" t="s">
        <v>22</v>
      </c>
      <c r="C317" s="158"/>
      <c r="D317" s="158"/>
    </row>
    <row r="318" spans="1:4" x14ac:dyDescent="0.2">
      <c r="A318" s="165" t="s">
        <v>24</v>
      </c>
      <c r="B318" s="164" t="s">
        <v>45</v>
      </c>
      <c r="C318" s="163"/>
      <c r="D318" s="163">
        <f>'Pod gabri 31 23'!F14</f>
        <v>0</v>
      </c>
    </row>
    <row r="319" spans="1:4" x14ac:dyDescent="0.2">
      <c r="A319" s="165" t="s">
        <v>43</v>
      </c>
      <c r="B319" s="164" t="s">
        <v>46</v>
      </c>
      <c r="C319" s="163"/>
      <c r="D319" s="163">
        <f>'Pod gabri 31 23'!F21</f>
        <v>0</v>
      </c>
    </row>
    <row r="320" spans="1:4" x14ac:dyDescent="0.2">
      <c r="A320" s="165" t="s">
        <v>67</v>
      </c>
      <c r="B320" s="164" t="s">
        <v>68</v>
      </c>
      <c r="C320" s="163"/>
      <c r="D320" s="163">
        <f>'Pod gabri 31 23'!F29</f>
        <v>0</v>
      </c>
    </row>
    <row r="321" spans="1:4" x14ac:dyDescent="0.2">
      <c r="A321" s="160"/>
      <c r="B321" s="167" t="s">
        <v>23</v>
      </c>
      <c r="C321" s="166"/>
      <c r="D321" s="166">
        <f>SUM(D318:D320)</f>
        <v>0</v>
      </c>
    </row>
    <row r="322" spans="1:4" x14ac:dyDescent="0.2">
      <c r="A322" s="165"/>
      <c r="B322" s="164"/>
      <c r="C322" s="163"/>
      <c r="D322" s="163"/>
    </row>
    <row r="323" spans="1:4" x14ac:dyDescent="0.2">
      <c r="A323" s="160" t="s">
        <v>16</v>
      </c>
      <c r="B323" s="159" t="s">
        <v>25</v>
      </c>
      <c r="C323" s="158"/>
      <c r="D323" s="158"/>
    </row>
    <row r="324" spans="1:4" x14ac:dyDescent="0.2">
      <c r="A324" s="165" t="s">
        <v>27</v>
      </c>
      <c r="B324" s="164" t="s">
        <v>47</v>
      </c>
      <c r="C324" s="163"/>
      <c r="D324" s="163">
        <f>'Pod gabri 31 23'!F43</f>
        <v>0</v>
      </c>
    </row>
    <row r="325" spans="1:4" x14ac:dyDescent="0.2">
      <c r="A325" s="165" t="s">
        <v>28</v>
      </c>
      <c r="B325" s="164" t="s">
        <v>32</v>
      </c>
      <c r="C325" s="163"/>
      <c r="D325" s="163">
        <f>'Pod gabri 31 23'!F51</f>
        <v>0</v>
      </c>
    </row>
    <row r="326" spans="1:4" x14ac:dyDescent="0.2">
      <c r="A326" s="160"/>
      <c r="B326" s="167" t="s">
        <v>26</v>
      </c>
      <c r="C326" s="166"/>
      <c r="D326" s="166">
        <f>SUM(D324:D325)</f>
        <v>0</v>
      </c>
    </row>
    <row r="327" spans="1:4" x14ac:dyDescent="0.2">
      <c r="A327" s="165"/>
      <c r="B327" s="164"/>
      <c r="C327" s="163"/>
      <c r="D327" s="163"/>
    </row>
    <row r="328" spans="1:4" x14ac:dyDescent="0.2">
      <c r="A328" s="160"/>
      <c r="B328" s="159" t="s">
        <v>48</v>
      </c>
      <c r="C328" s="158"/>
      <c r="D328" s="158">
        <f>D321+D326</f>
        <v>0</v>
      </c>
    </row>
    <row r="329" spans="1:4" x14ac:dyDescent="0.2">
      <c r="A329" s="164"/>
      <c r="B329" s="164"/>
      <c r="C329" s="164"/>
      <c r="D329" s="164"/>
    </row>
    <row r="330" spans="1:4" ht="14.25" x14ac:dyDescent="0.2">
      <c r="A330" s="123" t="s">
        <v>232</v>
      </c>
      <c r="B330" s="123"/>
      <c r="C330" s="123"/>
      <c r="D330" s="123"/>
    </row>
    <row r="331" spans="1:4" x14ac:dyDescent="0.2">
      <c r="A331" s="160" t="s">
        <v>15</v>
      </c>
      <c r="B331" s="159" t="s">
        <v>22</v>
      </c>
      <c r="C331" s="158"/>
      <c r="D331" s="158"/>
    </row>
    <row r="332" spans="1:4" x14ac:dyDescent="0.2">
      <c r="A332" s="165" t="s">
        <v>24</v>
      </c>
      <c r="B332" s="164" t="s">
        <v>45</v>
      </c>
      <c r="C332" s="163"/>
      <c r="D332" s="163">
        <f>'Pod gabri 31 24'!F14</f>
        <v>0</v>
      </c>
    </row>
    <row r="333" spans="1:4" x14ac:dyDescent="0.2">
      <c r="A333" s="165" t="s">
        <v>43</v>
      </c>
      <c r="B333" s="164" t="s">
        <v>46</v>
      </c>
      <c r="C333" s="163"/>
      <c r="D333" s="163">
        <f>'Pod gabri 31 24'!F21</f>
        <v>0</v>
      </c>
    </row>
    <row r="334" spans="1:4" x14ac:dyDescent="0.2">
      <c r="A334" s="165" t="s">
        <v>67</v>
      </c>
      <c r="B334" s="164" t="s">
        <v>68</v>
      </c>
      <c r="C334" s="163"/>
      <c r="D334" s="163">
        <f>'Pod gabri 31 24'!F29</f>
        <v>0</v>
      </c>
    </row>
    <row r="335" spans="1:4" x14ac:dyDescent="0.2">
      <c r="A335" s="160"/>
      <c r="B335" s="167" t="s">
        <v>23</v>
      </c>
      <c r="C335" s="166"/>
      <c r="D335" s="166">
        <f>SUM(D332:D334)</f>
        <v>0</v>
      </c>
    </row>
    <row r="336" spans="1:4" x14ac:dyDescent="0.2">
      <c r="A336" s="165"/>
      <c r="B336" s="164"/>
      <c r="C336" s="163"/>
      <c r="D336" s="163"/>
    </row>
    <row r="337" spans="1:4" x14ac:dyDescent="0.2">
      <c r="A337" s="160" t="s">
        <v>16</v>
      </c>
      <c r="B337" s="159" t="s">
        <v>25</v>
      </c>
      <c r="C337" s="158"/>
      <c r="D337" s="158"/>
    </row>
    <row r="338" spans="1:4" x14ac:dyDescent="0.2">
      <c r="A338" s="165" t="s">
        <v>27</v>
      </c>
      <c r="B338" s="164" t="s">
        <v>47</v>
      </c>
      <c r="C338" s="163"/>
      <c r="D338" s="163">
        <f>'Pod gabri 31 24'!F43</f>
        <v>0</v>
      </c>
    </row>
    <row r="339" spans="1:4" x14ac:dyDescent="0.2">
      <c r="A339" s="165" t="s">
        <v>28</v>
      </c>
      <c r="B339" s="164" t="s">
        <v>32</v>
      </c>
      <c r="C339" s="163"/>
      <c r="D339" s="163">
        <f>'Pod gabri 31 24'!F51</f>
        <v>0</v>
      </c>
    </row>
    <row r="340" spans="1:4" x14ac:dyDescent="0.2">
      <c r="A340" s="160"/>
      <c r="B340" s="167" t="s">
        <v>26</v>
      </c>
      <c r="C340" s="166"/>
      <c r="D340" s="166">
        <f>SUM(D338:D339)</f>
        <v>0</v>
      </c>
    </row>
    <row r="341" spans="1:4" x14ac:dyDescent="0.2">
      <c r="A341" s="165"/>
      <c r="B341" s="164"/>
      <c r="C341" s="163"/>
      <c r="D341" s="163"/>
    </row>
    <row r="342" spans="1:4" x14ac:dyDescent="0.2">
      <c r="A342" s="160"/>
      <c r="B342" s="159" t="s">
        <v>48</v>
      </c>
      <c r="C342" s="158"/>
      <c r="D342" s="158">
        <f>D335+D340</f>
        <v>0</v>
      </c>
    </row>
    <row r="343" spans="1:4" x14ac:dyDescent="0.2">
      <c r="A343" s="164"/>
      <c r="B343" s="164"/>
      <c r="C343" s="164"/>
      <c r="D343" s="164"/>
    </row>
    <row r="344" spans="1:4" ht="14.25" x14ac:dyDescent="0.2">
      <c r="A344" s="123" t="s">
        <v>233</v>
      </c>
      <c r="B344" s="123"/>
      <c r="C344" s="123"/>
      <c r="D344" s="123"/>
    </row>
    <row r="345" spans="1:4" x14ac:dyDescent="0.2">
      <c r="A345" s="160" t="s">
        <v>15</v>
      </c>
      <c r="B345" s="159" t="s">
        <v>22</v>
      </c>
      <c r="C345" s="158"/>
      <c r="D345" s="158"/>
    </row>
    <row r="346" spans="1:4" x14ac:dyDescent="0.2">
      <c r="A346" s="165" t="s">
        <v>24</v>
      </c>
      <c r="B346" s="164" t="s">
        <v>45</v>
      </c>
      <c r="C346" s="163"/>
      <c r="D346" s="163">
        <f>'Pod gabri 31 25'!F14</f>
        <v>0</v>
      </c>
    </row>
    <row r="347" spans="1:4" x14ac:dyDescent="0.2">
      <c r="A347" s="165" t="s">
        <v>43</v>
      </c>
      <c r="B347" s="164" t="s">
        <v>46</v>
      </c>
      <c r="C347" s="163"/>
      <c r="D347" s="163">
        <f>'Pod gabri 31 25'!F22</f>
        <v>0</v>
      </c>
    </row>
    <row r="348" spans="1:4" x14ac:dyDescent="0.2">
      <c r="A348" s="165" t="s">
        <v>67</v>
      </c>
      <c r="B348" s="164" t="s">
        <v>68</v>
      </c>
      <c r="C348" s="163"/>
      <c r="D348" s="163">
        <f>'Pod gabri 31 25'!F31</f>
        <v>0</v>
      </c>
    </row>
    <row r="349" spans="1:4" x14ac:dyDescent="0.2">
      <c r="A349" s="160"/>
      <c r="B349" s="167" t="s">
        <v>23</v>
      </c>
      <c r="C349" s="166"/>
      <c r="D349" s="166">
        <f>SUM(D346:D348)</f>
        <v>0</v>
      </c>
    </row>
    <row r="350" spans="1:4" x14ac:dyDescent="0.2">
      <c r="A350" s="165"/>
      <c r="B350" s="164"/>
      <c r="C350" s="163"/>
      <c r="D350" s="163"/>
    </row>
    <row r="351" spans="1:4" x14ac:dyDescent="0.2">
      <c r="A351" s="160" t="s">
        <v>16</v>
      </c>
      <c r="B351" s="159" t="s">
        <v>25</v>
      </c>
      <c r="C351" s="158"/>
      <c r="D351" s="158"/>
    </row>
    <row r="352" spans="1:4" x14ac:dyDescent="0.2">
      <c r="A352" s="165" t="s">
        <v>27</v>
      </c>
      <c r="B352" s="164" t="s">
        <v>47</v>
      </c>
      <c r="C352" s="163"/>
      <c r="D352" s="163">
        <f>'Pod gabri 31 25'!F48</f>
        <v>0</v>
      </c>
    </row>
    <row r="353" spans="1:4" x14ac:dyDescent="0.2">
      <c r="A353" s="165" t="s">
        <v>28</v>
      </c>
      <c r="B353" s="164" t="s">
        <v>32</v>
      </c>
      <c r="C353" s="163"/>
      <c r="D353" s="163">
        <f>'Pod gabri 31 25'!F57</f>
        <v>0</v>
      </c>
    </row>
    <row r="354" spans="1:4" x14ac:dyDescent="0.2">
      <c r="A354" s="160"/>
      <c r="B354" s="167" t="s">
        <v>26</v>
      </c>
      <c r="C354" s="166"/>
      <c r="D354" s="166">
        <f>SUM(D352:D353)</f>
        <v>0</v>
      </c>
    </row>
    <row r="355" spans="1:4" x14ac:dyDescent="0.2">
      <c r="A355" s="165"/>
      <c r="B355" s="164"/>
      <c r="C355" s="163"/>
      <c r="D355" s="163"/>
    </row>
    <row r="356" spans="1:4" x14ac:dyDescent="0.2">
      <c r="A356" s="160"/>
      <c r="B356" s="159" t="s">
        <v>48</v>
      </c>
      <c r="C356" s="158"/>
      <c r="D356" s="158">
        <f>D349+D354</f>
        <v>0</v>
      </c>
    </row>
    <row r="357" spans="1:4" x14ac:dyDescent="0.2">
      <c r="A357" s="164"/>
      <c r="B357" s="164"/>
      <c r="C357" s="164"/>
      <c r="D357" s="164"/>
    </row>
    <row r="358" spans="1:4" ht="14.25" x14ac:dyDescent="0.2">
      <c r="A358" s="123" t="s">
        <v>234</v>
      </c>
      <c r="B358" s="123"/>
      <c r="C358" s="123"/>
      <c r="D358" s="123"/>
    </row>
    <row r="359" spans="1:4" x14ac:dyDescent="0.2">
      <c r="A359" s="160" t="s">
        <v>15</v>
      </c>
      <c r="B359" s="159" t="s">
        <v>22</v>
      </c>
      <c r="C359" s="158"/>
      <c r="D359" s="158"/>
    </row>
    <row r="360" spans="1:4" x14ac:dyDescent="0.2">
      <c r="A360" s="165" t="s">
        <v>24</v>
      </c>
      <c r="B360" s="164" t="s">
        <v>45</v>
      </c>
      <c r="C360" s="163"/>
      <c r="D360" s="163">
        <f>'Pod gabri 31 26'!F14</f>
        <v>0</v>
      </c>
    </row>
    <row r="361" spans="1:4" x14ac:dyDescent="0.2">
      <c r="A361" s="165" t="s">
        <v>43</v>
      </c>
      <c r="B361" s="164" t="s">
        <v>46</v>
      </c>
      <c r="C361" s="163"/>
      <c r="D361" s="163">
        <f>'Pod gabri 31 26'!F22</f>
        <v>0</v>
      </c>
    </row>
    <row r="362" spans="1:4" x14ac:dyDescent="0.2">
      <c r="A362" s="165" t="s">
        <v>67</v>
      </c>
      <c r="B362" s="164" t="s">
        <v>68</v>
      </c>
      <c r="C362" s="163"/>
      <c r="D362" s="163">
        <f>'Pod gabri 31 26'!F31</f>
        <v>0</v>
      </c>
    </row>
    <row r="363" spans="1:4" x14ac:dyDescent="0.2">
      <c r="A363" s="160"/>
      <c r="B363" s="167" t="s">
        <v>23</v>
      </c>
      <c r="C363" s="166"/>
      <c r="D363" s="166">
        <f>SUM(D360:D362)</f>
        <v>0</v>
      </c>
    </row>
    <row r="364" spans="1:4" x14ac:dyDescent="0.2">
      <c r="A364" s="165"/>
      <c r="B364" s="164"/>
      <c r="C364" s="163"/>
      <c r="D364" s="163"/>
    </row>
    <row r="365" spans="1:4" x14ac:dyDescent="0.2">
      <c r="A365" s="160" t="s">
        <v>16</v>
      </c>
      <c r="B365" s="159" t="s">
        <v>25</v>
      </c>
      <c r="C365" s="158"/>
      <c r="D365" s="158"/>
    </row>
    <row r="366" spans="1:4" x14ac:dyDescent="0.2">
      <c r="A366" s="165" t="s">
        <v>27</v>
      </c>
      <c r="B366" s="164" t="s">
        <v>47</v>
      </c>
      <c r="C366" s="163"/>
      <c r="D366" s="163">
        <f>'Pod gabri 31 26'!F48</f>
        <v>0</v>
      </c>
    </row>
    <row r="367" spans="1:4" x14ac:dyDescent="0.2">
      <c r="A367" s="165" t="s">
        <v>28</v>
      </c>
      <c r="B367" s="164" t="s">
        <v>32</v>
      </c>
      <c r="C367" s="163"/>
      <c r="D367" s="163">
        <f>'Pod gabri 31 26'!F57</f>
        <v>0</v>
      </c>
    </row>
    <row r="368" spans="1:4" x14ac:dyDescent="0.2">
      <c r="A368" s="160"/>
      <c r="B368" s="167" t="s">
        <v>26</v>
      </c>
      <c r="C368" s="166"/>
      <c r="D368" s="166">
        <f>SUM(D366:D367)</f>
        <v>0</v>
      </c>
    </row>
    <row r="369" spans="1:4" x14ac:dyDescent="0.2">
      <c r="A369" s="165"/>
      <c r="B369" s="164"/>
      <c r="C369" s="163"/>
      <c r="D369" s="163"/>
    </row>
    <row r="370" spans="1:4" x14ac:dyDescent="0.2">
      <c r="A370" s="160"/>
      <c r="B370" s="159" t="s">
        <v>48</v>
      </c>
      <c r="C370" s="158"/>
      <c r="D370" s="158">
        <f>D363+D368</f>
        <v>0</v>
      </c>
    </row>
    <row r="371" spans="1:4" x14ac:dyDescent="0.2">
      <c r="A371" s="164"/>
      <c r="B371" s="164"/>
      <c r="C371" s="164"/>
      <c r="D371" s="164"/>
    </row>
    <row r="372" spans="1:4" ht="14.25" x14ac:dyDescent="0.2">
      <c r="A372" s="123" t="s">
        <v>235</v>
      </c>
      <c r="B372" s="123"/>
      <c r="C372" s="123"/>
      <c r="D372" s="123"/>
    </row>
    <row r="373" spans="1:4" x14ac:dyDescent="0.2">
      <c r="A373" s="160" t="s">
        <v>15</v>
      </c>
      <c r="B373" s="159" t="s">
        <v>22</v>
      </c>
      <c r="C373" s="158"/>
      <c r="D373" s="158"/>
    </row>
    <row r="374" spans="1:4" x14ac:dyDescent="0.2">
      <c r="A374" s="165" t="s">
        <v>24</v>
      </c>
      <c r="B374" s="164" t="s">
        <v>45</v>
      </c>
      <c r="C374" s="163"/>
      <c r="D374" s="163">
        <f>'Pod gabri 31 27'!F14</f>
        <v>0</v>
      </c>
    </row>
    <row r="375" spans="1:4" x14ac:dyDescent="0.2">
      <c r="A375" s="165" t="s">
        <v>43</v>
      </c>
      <c r="B375" s="164" t="s">
        <v>46</v>
      </c>
      <c r="C375" s="163"/>
      <c r="D375" s="163">
        <f>'Pod gabri 31 27'!F21</f>
        <v>0</v>
      </c>
    </row>
    <row r="376" spans="1:4" x14ac:dyDescent="0.2">
      <c r="A376" s="165" t="s">
        <v>67</v>
      </c>
      <c r="B376" s="164" t="s">
        <v>68</v>
      </c>
      <c r="C376" s="163"/>
      <c r="D376" s="163">
        <f>'Pod gabri 31 27'!F29</f>
        <v>0</v>
      </c>
    </row>
    <row r="377" spans="1:4" x14ac:dyDescent="0.2">
      <c r="A377" s="160"/>
      <c r="B377" s="167" t="s">
        <v>23</v>
      </c>
      <c r="C377" s="166"/>
      <c r="D377" s="166">
        <f>SUM(D374:D376)</f>
        <v>0</v>
      </c>
    </row>
    <row r="378" spans="1:4" x14ac:dyDescent="0.2">
      <c r="A378" s="165"/>
      <c r="B378" s="164"/>
      <c r="C378" s="163"/>
      <c r="D378" s="163"/>
    </row>
    <row r="379" spans="1:4" x14ac:dyDescent="0.2">
      <c r="A379" s="160" t="s">
        <v>16</v>
      </c>
      <c r="B379" s="159" t="s">
        <v>25</v>
      </c>
      <c r="C379" s="158"/>
      <c r="D379" s="158"/>
    </row>
    <row r="380" spans="1:4" x14ac:dyDescent="0.2">
      <c r="A380" s="165" t="s">
        <v>27</v>
      </c>
      <c r="B380" s="164" t="s">
        <v>47</v>
      </c>
      <c r="C380" s="163"/>
      <c r="D380" s="163">
        <f>'Pod gabri 31 27'!F43</f>
        <v>0</v>
      </c>
    </row>
    <row r="381" spans="1:4" x14ac:dyDescent="0.2">
      <c r="A381" s="165" t="s">
        <v>28</v>
      </c>
      <c r="B381" s="164" t="s">
        <v>32</v>
      </c>
      <c r="C381" s="163"/>
      <c r="D381" s="163">
        <f>'Pod gabri 31 27'!F51</f>
        <v>0</v>
      </c>
    </row>
    <row r="382" spans="1:4" x14ac:dyDescent="0.2">
      <c r="A382" s="160"/>
      <c r="B382" s="167" t="s">
        <v>26</v>
      </c>
      <c r="C382" s="166"/>
      <c r="D382" s="166">
        <f>SUM(D380:D381)</f>
        <v>0</v>
      </c>
    </row>
    <row r="383" spans="1:4" x14ac:dyDescent="0.2">
      <c r="A383" s="165"/>
      <c r="B383" s="164"/>
      <c r="C383" s="163"/>
      <c r="D383" s="163"/>
    </row>
    <row r="384" spans="1:4" x14ac:dyDescent="0.2">
      <c r="A384" s="160"/>
      <c r="B384" s="159" t="s">
        <v>48</v>
      </c>
      <c r="C384" s="158"/>
      <c r="D384" s="158">
        <f>D377+D382</f>
        <v>0</v>
      </c>
    </row>
    <row r="385" spans="1:4" x14ac:dyDescent="0.2">
      <c r="A385" s="164"/>
      <c r="B385" s="164"/>
      <c r="C385" s="164"/>
      <c r="D385" s="164"/>
    </row>
    <row r="386" spans="1:4" ht="14.25" x14ac:dyDescent="0.2">
      <c r="A386" s="123" t="s">
        <v>236</v>
      </c>
      <c r="B386" s="123"/>
      <c r="C386" s="123"/>
      <c r="D386" s="123"/>
    </row>
    <row r="387" spans="1:4" x14ac:dyDescent="0.2">
      <c r="A387" s="160" t="s">
        <v>15</v>
      </c>
      <c r="B387" s="159" t="s">
        <v>22</v>
      </c>
      <c r="C387" s="158"/>
      <c r="D387" s="158"/>
    </row>
    <row r="388" spans="1:4" x14ac:dyDescent="0.2">
      <c r="A388" s="165" t="s">
        <v>24</v>
      </c>
      <c r="B388" s="164" t="s">
        <v>45</v>
      </c>
      <c r="C388" s="163"/>
      <c r="D388" s="163">
        <f>'Pod gabri 31 28'!F14</f>
        <v>0</v>
      </c>
    </row>
    <row r="389" spans="1:4" x14ac:dyDescent="0.2">
      <c r="A389" s="165" t="s">
        <v>43</v>
      </c>
      <c r="B389" s="164" t="s">
        <v>46</v>
      </c>
      <c r="C389" s="163"/>
      <c r="D389" s="163">
        <f>'Pod gabri 31 28'!F21</f>
        <v>0</v>
      </c>
    </row>
    <row r="390" spans="1:4" x14ac:dyDescent="0.2">
      <c r="A390" s="165" t="s">
        <v>67</v>
      </c>
      <c r="B390" s="164" t="s">
        <v>68</v>
      </c>
      <c r="C390" s="163"/>
      <c r="D390" s="163">
        <f>'Pod gabri 31 28'!F29</f>
        <v>0</v>
      </c>
    </row>
    <row r="391" spans="1:4" x14ac:dyDescent="0.2">
      <c r="A391" s="160"/>
      <c r="B391" s="167" t="s">
        <v>23</v>
      </c>
      <c r="C391" s="166"/>
      <c r="D391" s="166">
        <f>SUM(D388:D390)</f>
        <v>0</v>
      </c>
    </row>
    <row r="392" spans="1:4" x14ac:dyDescent="0.2">
      <c r="A392" s="165"/>
      <c r="B392" s="164"/>
      <c r="C392" s="163"/>
      <c r="D392" s="163"/>
    </row>
    <row r="393" spans="1:4" x14ac:dyDescent="0.2">
      <c r="A393" s="160" t="s">
        <v>16</v>
      </c>
      <c r="B393" s="159" t="s">
        <v>25</v>
      </c>
      <c r="C393" s="158"/>
      <c r="D393" s="158"/>
    </row>
    <row r="394" spans="1:4" x14ac:dyDescent="0.2">
      <c r="A394" s="165" t="s">
        <v>27</v>
      </c>
      <c r="B394" s="164" t="s">
        <v>47</v>
      </c>
      <c r="C394" s="163"/>
      <c r="D394" s="163">
        <f>'Pod gabri 31 28'!F43</f>
        <v>0</v>
      </c>
    </row>
    <row r="395" spans="1:4" x14ac:dyDescent="0.2">
      <c r="A395" s="165" t="s">
        <v>28</v>
      </c>
      <c r="B395" s="164" t="s">
        <v>32</v>
      </c>
      <c r="C395" s="163"/>
      <c r="D395" s="163">
        <f>'Pod gabri 31 28'!F51</f>
        <v>0</v>
      </c>
    </row>
    <row r="396" spans="1:4" x14ac:dyDescent="0.2">
      <c r="A396" s="160"/>
      <c r="B396" s="167" t="s">
        <v>26</v>
      </c>
      <c r="C396" s="166"/>
      <c r="D396" s="166">
        <f>SUM(D394:D395)</f>
        <v>0</v>
      </c>
    </row>
    <row r="397" spans="1:4" x14ac:dyDescent="0.2">
      <c r="A397" s="165"/>
      <c r="B397" s="164"/>
      <c r="C397" s="163"/>
      <c r="D397" s="163"/>
    </row>
    <row r="398" spans="1:4" x14ac:dyDescent="0.2">
      <c r="A398" s="160"/>
      <c r="B398" s="159" t="s">
        <v>48</v>
      </c>
      <c r="C398" s="158"/>
      <c r="D398" s="158">
        <f>D391+D396</f>
        <v>0</v>
      </c>
    </row>
    <row r="399" spans="1:4" x14ac:dyDescent="0.2">
      <c r="A399" s="164"/>
      <c r="B399" s="164"/>
      <c r="C399" s="164"/>
      <c r="D399" s="164"/>
    </row>
    <row r="400" spans="1:4" ht="14.25" x14ac:dyDescent="0.2">
      <c r="A400" s="123" t="s">
        <v>237</v>
      </c>
      <c r="B400" s="123"/>
      <c r="C400" s="123"/>
      <c r="D400" s="123"/>
    </row>
    <row r="401" spans="1:4" x14ac:dyDescent="0.2">
      <c r="A401" s="160" t="s">
        <v>15</v>
      </c>
      <c r="B401" s="159" t="s">
        <v>22</v>
      </c>
      <c r="C401" s="158"/>
      <c r="D401" s="158"/>
    </row>
    <row r="402" spans="1:4" x14ac:dyDescent="0.2">
      <c r="A402" s="165" t="s">
        <v>24</v>
      </c>
      <c r="B402" s="164" t="s">
        <v>45</v>
      </c>
      <c r="C402" s="163"/>
      <c r="D402" s="163">
        <f>'Pod gabri 31 29'!F14</f>
        <v>0</v>
      </c>
    </row>
    <row r="403" spans="1:4" x14ac:dyDescent="0.2">
      <c r="A403" s="165" t="s">
        <v>43</v>
      </c>
      <c r="B403" s="164" t="s">
        <v>46</v>
      </c>
      <c r="C403" s="163"/>
      <c r="D403" s="163">
        <f>'Pod gabri 31 29'!F22</f>
        <v>0</v>
      </c>
    </row>
    <row r="404" spans="1:4" x14ac:dyDescent="0.2">
      <c r="A404" s="165" t="s">
        <v>67</v>
      </c>
      <c r="B404" s="164" t="s">
        <v>68</v>
      </c>
      <c r="C404" s="163"/>
      <c r="D404" s="163">
        <f>'Pod gabri 31 29'!F31</f>
        <v>0</v>
      </c>
    </row>
    <row r="405" spans="1:4" x14ac:dyDescent="0.2">
      <c r="A405" s="160"/>
      <c r="B405" s="167" t="s">
        <v>23</v>
      </c>
      <c r="C405" s="166"/>
      <c r="D405" s="166">
        <f>SUM(D402:D404)</f>
        <v>0</v>
      </c>
    </row>
    <row r="406" spans="1:4" x14ac:dyDescent="0.2">
      <c r="A406" s="165"/>
      <c r="B406" s="164"/>
      <c r="C406" s="163"/>
      <c r="D406" s="163"/>
    </row>
    <row r="407" spans="1:4" x14ac:dyDescent="0.2">
      <c r="A407" s="160" t="s">
        <v>16</v>
      </c>
      <c r="B407" s="159" t="s">
        <v>25</v>
      </c>
      <c r="C407" s="158"/>
      <c r="D407" s="158"/>
    </row>
    <row r="408" spans="1:4" x14ac:dyDescent="0.2">
      <c r="A408" s="165" t="s">
        <v>27</v>
      </c>
      <c r="B408" s="164" t="s">
        <v>47</v>
      </c>
      <c r="C408" s="163"/>
      <c r="D408" s="163">
        <f>'Pod gabri 31 29'!F48</f>
        <v>0</v>
      </c>
    </row>
    <row r="409" spans="1:4" x14ac:dyDescent="0.2">
      <c r="A409" s="165" t="s">
        <v>28</v>
      </c>
      <c r="B409" s="164" t="s">
        <v>32</v>
      </c>
      <c r="C409" s="163"/>
      <c r="D409" s="163">
        <f>'Pod gabri 31 29'!F57</f>
        <v>0</v>
      </c>
    </row>
    <row r="410" spans="1:4" x14ac:dyDescent="0.2">
      <c r="A410" s="160"/>
      <c r="B410" s="167" t="s">
        <v>26</v>
      </c>
      <c r="C410" s="166"/>
      <c r="D410" s="166">
        <f>SUM(D408:D409)</f>
        <v>0</v>
      </c>
    </row>
    <row r="411" spans="1:4" x14ac:dyDescent="0.2">
      <c r="A411" s="165"/>
      <c r="B411" s="164"/>
      <c r="C411" s="163"/>
      <c r="D411" s="163"/>
    </row>
    <row r="412" spans="1:4" x14ac:dyDescent="0.2">
      <c r="A412" s="160"/>
      <c r="B412" s="159" t="s">
        <v>48</v>
      </c>
      <c r="C412" s="158"/>
      <c r="D412" s="158">
        <f>D405+D410</f>
        <v>0</v>
      </c>
    </row>
    <row r="413" spans="1:4" x14ac:dyDescent="0.2">
      <c r="A413" s="164"/>
      <c r="B413" s="164"/>
      <c r="C413" s="164"/>
      <c r="D413" s="164"/>
    </row>
    <row r="414" spans="1:4" ht="14.25" x14ac:dyDescent="0.2">
      <c r="A414" s="123" t="s">
        <v>238</v>
      </c>
      <c r="B414" s="123"/>
      <c r="C414" s="123"/>
      <c r="D414" s="123"/>
    </row>
    <row r="415" spans="1:4" x14ac:dyDescent="0.2">
      <c r="A415" s="160" t="s">
        <v>15</v>
      </c>
      <c r="B415" s="159" t="s">
        <v>22</v>
      </c>
      <c r="C415" s="158"/>
      <c r="D415" s="158"/>
    </row>
    <row r="416" spans="1:4" x14ac:dyDescent="0.2">
      <c r="A416" s="165" t="s">
        <v>24</v>
      </c>
      <c r="B416" s="164" t="s">
        <v>45</v>
      </c>
      <c r="C416" s="163"/>
      <c r="D416" s="163">
        <f>'Pod gabri 31 30'!F14</f>
        <v>0</v>
      </c>
    </row>
    <row r="417" spans="1:4" x14ac:dyDescent="0.2">
      <c r="A417" s="165" t="s">
        <v>43</v>
      </c>
      <c r="B417" s="164" t="s">
        <v>46</v>
      </c>
      <c r="C417" s="163"/>
      <c r="D417" s="163">
        <f>'Pod gabri 31 30'!F22</f>
        <v>0</v>
      </c>
    </row>
    <row r="418" spans="1:4" x14ac:dyDescent="0.2">
      <c r="A418" s="165" t="s">
        <v>67</v>
      </c>
      <c r="B418" s="164" t="s">
        <v>68</v>
      </c>
      <c r="C418" s="163"/>
      <c r="D418" s="163">
        <f>'Pod gabri 31 30'!F31</f>
        <v>0</v>
      </c>
    </row>
    <row r="419" spans="1:4" x14ac:dyDescent="0.2">
      <c r="A419" s="160"/>
      <c r="B419" s="167" t="s">
        <v>23</v>
      </c>
      <c r="C419" s="166"/>
      <c r="D419" s="166">
        <f>SUM(D416:D418)</f>
        <v>0</v>
      </c>
    </row>
    <row r="420" spans="1:4" x14ac:dyDescent="0.2">
      <c r="A420" s="165"/>
      <c r="B420" s="164"/>
      <c r="C420" s="163"/>
      <c r="D420" s="163"/>
    </row>
    <row r="421" spans="1:4" x14ac:dyDescent="0.2">
      <c r="A421" s="160" t="s">
        <v>16</v>
      </c>
      <c r="B421" s="159" t="s">
        <v>25</v>
      </c>
      <c r="C421" s="158"/>
      <c r="D421" s="158"/>
    </row>
    <row r="422" spans="1:4" x14ac:dyDescent="0.2">
      <c r="A422" s="165" t="s">
        <v>27</v>
      </c>
      <c r="B422" s="164" t="s">
        <v>47</v>
      </c>
      <c r="C422" s="163"/>
      <c r="D422" s="163">
        <f>'Pod gabri 31 30'!F48</f>
        <v>0</v>
      </c>
    </row>
    <row r="423" spans="1:4" x14ac:dyDescent="0.2">
      <c r="A423" s="165" t="s">
        <v>28</v>
      </c>
      <c r="B423" s="164" t="s">
        <v>32</v>
      </c>
      <c r="C423" s="163"/>
      <c r="D423" s="163">
        <f>'Pod gabri 31 30'!F57</f>
        <v>0</v>
      </c>
    </row>
    <row r="424" spans="1:4" x14ac:dyDescent="0.2">
      <c r="A424" s="160"/>
      <c r="B424" s="167" t="s">
        <v>26</v>
      </c>
      <c r="C424" s="166"/>
      <c r="D424" s="166">
        <f>SUM(D422:D423)</f>
        <v>0</v>
      </c>
    </row>
    <row r="425" spans="1:4" x14ac:dyDescent="0.2">
      <c r="A425" s="165"/>
      <c r="B425" s="164"/>
      <c r="C425" s="163"/>
      <c r="D425" s="163"/>
    </row>
    <row r="426" spans="1:4" x14ac:dyDescent="0.2">
      <c r="A426" s="160"/>
      <c r="B426" s="159" t="s">
        <v>48</v>
      </c>
      <c r="C426" s="158"/>
      <c r="D426" s="158">
        <f>D419+D424</f>
        <v>0</v>
      </c>
    </row>
    <row r="427" spans="1:4" x14ac:dyDescent="0.2">
      <c r="A427" s="164"/>
      <c r="B427" s="164"/>
      <c r="C427" s="164"/>
      <c r="D427" s="164"/>
    </row>
    <row r="428" spans="1:4" ht="14.25" x14ac:dyDescent="0.2">
      <c r="A428" s="123" t="s">
        <v>239</v>
      </c>
      <c r="B428" s="123"/>
      <c r="C428" s="123"/>
      <c r="D428" s="123"/>
    </row>
    <row r="429" spans="1:4" x14ac:dyDescent="0.2">
      <c r="A429" s="160" t="s">
        <v>15</v>
      </c>
      <c r="B429" s="159" t="s">
        <v>22</v>
      </c>
      <c r="C429" s="158"/>
      <c r="D429" s="158"/>
    </row>
    <row r="430" spans="1:4" x14ac:dyDescent="0.2">
      <c r="A430" s="165" t="s">
        <v>24</v>
      </c>
      <c r="B430" s="164" t="s">
        <v>45</v>
      </c>
      <c r="C430" s="163"/>
      <c r="D430" s="163">
        <f>'Pod gabri 31 31'!F14</f>
        <v>0</v>
      </c>
    </row>
    <row r="431" spans="1:4" x14ac:dyDescent="0.2">
      <c r="A431" s="165" t="s">
        <v>43</v>
      </c>
      <c r="B431" s="164" t="s">
        <v>46</v>
      </c>
      <c r="C431" s="163"/>
      <c r="D431" s="163">
        <f>'Pod gabri 31 31'!F21</f>
        <v>0</v>
      </c>
    </row>
    <row r="432" spans="1:4" x14ac:dyDescent="0.2">
      <c r="A432" s="165" t="s">
        <v>67</v>
      </c>
      <c r="B432" s="164" t="s">
        <v>68</v>
      </c>
      <c r="C432" s="163"/>
      <c r="D432" s="163">
        <f>'Pod gabri 31 31'!F29</f>
        <v>0</v>
      </c>
    </row>
    <row r="433" spans="1:4" x14ac:dyDescent="0.2">
      <c r="A433" s="160"/>
      <c r="B433" s="167" t="s">
        <v>23</v>
      </c>
      <c r="C433" s="166"/>
      <c r="D433" s="166">
        <f>SUM(D430:D432)</f>
        <v>0</v>
      </c>
    </row>
    <row r="434" spans="1:4" x14ac:dyDescent="0.2">
      <c r="A434" s="165"/>
      <c r="B434" s="164"/>
      <c r="C434" s="163"/>
      <c r="D434" s="163"/>
    </row>
    <row r="435" spans="1:4" x14ac:dyDescent="0.2">
      <c r="A435" s="160" t="s">
        <v>16</v>
      </c>
      <c r="B435" s="159" t="s">
        <v>25</v>
      </c>
      <c r="C435" s="158"/>
      <c r="D435" s="158"/>
    </row>
    <row r="436" spans="1:4" x14ac:dyDescent="0.2">
      <c r="A436" s="165" t="s">
        <v>27</v>
      </c>
      <c r="B436" s="164" t="s">
        <v>47</v>
      </c>
      <c r="C436" s="163"/>
      <c r="D436" s="163">
        <f>'Pod gabri 31 31'!F43</f>
        <v>0</v>
      </c>
    </row>
    <row r="437" spans="1:4" x14ac:dyDescent="0.2">
      <c r="A437" s="165" t="s">
        <v>28</v>
      </c>
      <c r="B437" s="164" t="s">
        <v>32</v>
      </c>
      <c r="C437" s="163"/>
      <c r="D437" s="163">
        <f>'Pod gabri 31 31'!F51</f>
        <v>0</v>
      </c>
    </row>
    <row r="438" spans="1:4" x14ac:dyDescent="0.2">
      <c r="A438" s="160"/>
      <c r="B438" s="167" t="s">
        <v>26</v>
      </c>
      <c r="C438" s="166"/>
      <c r="D438" s="166">
        <f>SUM(D436:D437)</f>
        <v>0</v>
      </c>
    </row>
    <row r="439" spans="1:4" x14ac:dyDescent="0.2">
      <c r="A439" s="165"/>
      <c r="B439" s="164"/>
      <c r="C439" s="163"/>
      <c r="D439" s="163"/>
    </row>
    <row r="440" spans="1:4" x14ac:dyDescent="0.2">
      <c r="A440" s="160"/>
      <c r="B440" s="159" t="s">
        <v>48</v>
      </c>
      <c r="C440" s="158"/>
      <c r="D440" s="158">
        <f>D433+D438</f>
        <v>0</v>
      </c>
    </row>
    <row r="441" spans="1:4" x14ac:dyDescent="0.2">
      <c r="A441" s="164"/>
      <c r="B441" s="164"/>
      <c r="C441" s="164"/>
      <c r="D441" s="164"/>
    </row>
    <row r="442" spans="1:4" ht="14.25" x14ac:dyDescent="0.2">
      <c r="A442" s="123" t="s">
        <v>240</v>
      </c>
      <c r="B442" s="123"/>
      <c r="C442" s="123"/>
      <c r="D442" s="123"/>
    </row>
    <row r="443" spans="1:4" x14ac:dyDescent="0.2">
      <c r="A443" s="160" t="s">
        <v>15</v>
      </c>
      <c r="B443" s="159" t="s">
        <v>22</v>
      </c>
      <c r="C443" s="158"/>
      <c r="D443" s="158"/>
    </row>
    <row r="444" spans="1:4" x14ac:dyDescent="0.2">
      <c r="A444" s="165" t="s">
        <v>24</v>
      </c>
      <c r="B444" s="164" t="s">
        <v>45</v>
      </c>
      <c r="C444" s="163"/>
      <c r="D444" s="163">
        <f>'Pod gabri 31 32'!F14</f>
        <v>0</v>
      </c>
    </row>
    <row r="445" spans="1:4" x14ac:dyDescent="0.2">
      <c r="A445" s="165" t="s">
        <v>43</v>
      </c>
      <c r="B445" s="164" t="s">
        <v>46</v>
      </c>
      <c r="C445" s="163"/>
      <c r="D445" s="163">
        <f>'Pod gabri 31 32'!F21</f>
        <v>0</v>
      </c>
    </row>
    <row r="446" spans="1:4" x14ac:dyDescent="0.2">
      <c r="A446" s="165" t="s">
        <v>67</v>
      </c>
      <c r="B446" s="164" t="s">
        <v>68</v>
      </c>
      <c r="C446" s="163"/>
      <c r="D446" s="163">
        <f>'Pod gabri 31 32'!F29</f>
        <v>0</v>
      </c>
    </row>
    <row r="447" spans="1:4" x14ac:dyDescent="0.2">
      <c r="A447" s="160"/>
      <c r="B447" s="167" t="s">
        <v>23</v>
      </c>
      <c r="C447" s="166"/>
      <c r="D447" s="166">
        <f>SUM(D444:D446)</f>
        <v>0</v>
      </c>
    </row>
    <row r="448" spans="1:4" x14ac:dyDescent="0.2">
      <c r="A448" s="165"/>
      <c r="B448" s="164"/>
      <c r="C448" s="163"/>
      <c r="D448" s="163"/>
    </row>
    <row r="449" spans="1:4" x14ac:dyDescent="0.2">
      <c r="A449" s="160" t="s">
        <v>16</v>
      </c>
      <c r="B449" s="159" t="s">
        <v>25</v>
      </c>
      <c r="C449" s="158"/>
      <c r="D449" s="158"/>
    </row>
    <row r="450" spans="1:4" x14ac:dyDescent="0.2">
      <c r="A450" s="165" t="s">
        <v>27</v>
      </c>
      <c r="B450" s="164" t="s">
        <v>47</v>
      </c>
      <c r="C450" s="163"/>
      <c r="D450" s="163">
        <f>'Pod gabri 31 32'!F43</f>
        <v>0</v>
      </c>
    </row>
    <row r="451" spans="1:4" x14ac:dyDescent="0.2">
      <c r="A451" s="165" t="s">
        <v>28</v>
      </c>
      <c r="B451" s="164" t="s">
        <v>32</v>
      </c>
      <c r="C451" s="163"/>
      <c r="D451" s="163">
        <f>'Pod gabri 31 32'!F51</f>
        <v>0</v>
      </c>
    </row>
    <row r="452" spans="1:4" x14ac:dyDescent="0.2">
      <c r="A452" s="160"/>
      <c r="B452" s="167" t="s">
        <v>26</v>
      </c>
      <c r="C452" s="166"/>
      <c r="D452" s="166">
        <f>SUM(D450:D451)</f>
        <v>0</v>
      </c>
    </row>
    <row r="453" spans="1:4" x14ac:dyDescent="0.2">
      <c r="A453" s="165"/>
      <c r="B453" s="164"/>
      <c r="C453" s="163"/>
      <c r="D453" s="163"/>
    </row>
    <row r="454" spans="1:4" x14ac:dyDescent="0.2">
      <c r="A454" s="160"/>
      <c r="B454" s="159" t="s">
        <v>48</v>
      </c>
      <c r="C454" s="158"/>
      <c r="D454" s="158">
        <f>D447+D452</f>
        <v>0</v>
      </c>
    </row>
    <row r="455" spans="1:4" x14ac:dyDescent="0.2">
      <c r="A455" s="164"/>
      <c r="B455" s="164"/>
      <c r="C455" s="164"/>
      <c r="D455" s="164"/>
    </row>
    <row r="456" spans="1:4" ht="14.25" x14ac:dyDescent="0.2">
      <c r="A456" s="123" t="s">
        <v>241</v>
      </c>
      <c r="B456" s="123"/>
      <c r="C456" s="123"/>
      <c r="D456" s="123"/>
    </row>
    <row r="457" spans="1:4" x14ac:dyDescent="0.2">
      <c r="A457" s="160" t="s">
        <v>15</v>
      </c>
      <c r="B457" s="159" t="s">
        <v>22</v>
      </c>
      <c r="C457" s="158"/>
      <c r="D457" s="158"/>
    </row>
    <row r="458" spans="1:4" x14ac:dyDescent="0.2">
      <c r="A458" s="165" t="s">
        <v>24</v>
      </c>
      <c r="B458" s="164" t="s">
        <v>45</v>
      </c>
      <c r="C458" s="163"/>
      <c r="D458" s="163">
        <f>'Pod gabri 31 33'!F14</f>
        <v>0</v>
      </c>
    </row>
    <row r="459" spans="1:4" x14ac:dyDescent="0.2">
      <c r="A459" s="165" t="s">
        <v>43</v>
      </c>
      <c r="B459" s="164" t="s">
        <v>46</v>
      </c>
      <c r="C459" s="163"/>
      <c r="D459" s="163">
        <f>'Pod gabri 31 33'!F22</f>
        <v>0</v>
      </c>
    </row>
    <row r="460" spans="1:4" x14ac:dyDescent="0.2">
      <c r="A460" s="165" t="s">
        <v>67</v>
      </c>
      <c r="B460" s="164" t="s">
        <v>68</v>
      </c>
      <c r="C460" s="163"/>
      <c r="D460" s="163">
        <f>'Pod gabri 31 33'!F31</f>
        <v>0</v>
      </c>
    </row>
    <row r="461" spans="1:4" x14ac:dyDescent="0.2">
      <c r="A461" s="160"/>
      <c r="B461" s="167" t="s">
        <v>23</v>
      </c>
      <c r="C461" s="166"/>
      <c r="D461" s="166">
        <f>SUM(D458:D460)</f>
        <v>0</v>
      </c>
    </row>
    <row r="462" spans="1:4" x14ac:dyDescent="0.2">
      <c r="A462" s="165"/>
      <c r="B462" s="164"/>
      <c r="C462" s="163"/>
      <c r="D462" s="163"/>
    </row>
    <row r="463" spans="1:4" x14ac:dyDescent="0.2">
      <c r="A463" s="160" t="s">
        <v>16</v>
      </c>
      <c r="B463" s="159" t="s">
        <v>25</v>
      </c>
      <c r="C463" s="158"/>
      <c r="D463" s="158"/>
    </row>
    <row r="464" spans="1:4" x14ac:dyDescent="0.2">
      <c r="A464" s="165" t="s">
        <v>27</v>
      </c>
      <c r="B464" s="164" t="s">
        <v>47</v>
      </c>
      <c r="C464" s="163"/>
      <c r="D464" s="163">
        <f>'Pod gabri 31 33'!F48</f>
        <v>0</v>
      </c>
    </row>
    <row r="465" spans="1:4" x14ac:dyDescent="0.2">
      <c r="A465" s="165" t="s">
        <v>28</v>
      </c>
      <c r="B465" s="164" t="s">
        <v>32</v>
      </c>
      <c r="C465" s="163"/>
      <c r="D465" s="163">
        <f>'Pod gabri 31 33'!F57</f>
        <v>0</v>
      </c>
    </row>
    <row r="466" spans="1:4" x14ac:dyDescent="0.2">
      <c r="A466" s="160"/>
      <c r="B466" s="167" t="s">
        <v>26</v>
      </c>
      <c r="C466" s="166"/>
      <c r="D466" s="166">
        <f>SUM(D464:D465)</f>
        <v>0</v>
      </c>
    </row>
    <row r="467" spans="1:4" x14ac:dyDescent="0.2">
      <c r="A467" s="165"/>
      <c r="B467" s="164"/>
      <c r="C467" s="163"/>
      <c r="D467" s="163"/>
    </row>
    <row r="468" spans="1:4" x14ac:dyDescent="0.2">
      <c r="A468" s="160"/>
      <c r="B468" s="159" t="s">
        <v>48</v>
      </c>
      <c r="C468" s="158"/>
      <c r="D468" s="158">
        <f>D461+D466</f>
        <v>0</v>
      </c>
    </row>
    <row r="469" spans="1:4" x14ac:dyDescent="0.2">
      <c r="A469" s="164"/>
      <c r="B469" s="164"/>
      <c r="C469" s="164"/>
      <c r="D469" s="164"/>
    </row>
    <row r="470" spans="1:4" ht="14.25" x14ac:dyDescent="0.2">
      <c r="A470" s="123" t="s">
        <v>242</v>
      </c>
      <c r="B470" s="123"/>
      <c r="C470" s="123"/>
      <c r="D470" s="123"/>
    </row>
    <row r="471" spans="1:4" x14ac:dyDescent="0.2">
      <c r="A471" s="160" t="s">
        <v>15</v>
      </c>
      <c r="B471" s="159" t="s">
        <v>22</v>
      </c>
      <c r="C471" s="158"/>
      <c r="D471" s="158"/>
    </row>
    <row r="472" spans="1:4" x14ac:dyDescent="0.2">
      <c r="A472" s="165" t="s">
        <v>24</v>
      </c>
      <c r="B472" s="164" t="s">
        <v>45</v>
      </c>
      <c r="C472" s="163"/>
      <c r="D472" s="163">
        <f>'Pod gabri 31 34'!F14</f>
        <v>0</v>
      </c>
    </row>
    <row r="473" spans="1:4" x14ac:dyDescent="0.2">
      <c r="A473" s="165" t="s">
        <v>43</v>
      </c>
      <c r="B473" s="164" t="s">
        <v>46</v>
      </c>
      <c r="C473" s="163"/>
      <c r="D473" s="163">
        <f>'Pod gabri 31 34'!F22</f>
        <v>0</v>
      </c>
    </row>
    <row r="474" spans="1:4" x14ac:dyDescent="0.2">
      <c r="A474" s="165" t="s">
        <v>67</v>
      </c>
      <c r="B474" s="164" t="s">
        <v>68</v>
      </c>
      <c r="C474" s="163"/>
      <c r="D474" s="163">
        <f>'Pod gabri 31 34'!F31</f>
        <v>0</v>
      </c>
    </row>
    <row r="475" spans="1:4" x14ac:dyDescent="0.2">
      <c r="A475" s="160"/>
      <c r="B475" s="167" t="s">
        <v>23</v>
      </c>
      <c r="C475" s="166"/>
      <c r="D475" s="166">
        <f>SUM(D472:D474)</f>
        <v>0</v>
      </c>
    </row>
    <row r="476" spans="1:4" x14ac:dyDescent="0.2">
      <c r="A476" s="165"/>
      <c r="B476" s="164"/>
      <c r="C476" s="163"/>
      <c r="D476" s="163"/>
    </row>
    <row r="477" spans="1:4" x14ac:dyDescent="0.2">
      <c r="A477" s="160" t="s">
        <v>16</v>
      </c>
      <c r="B477" s="159" t="s">
        <v>25</v>
      </c>
      <c r="C477" s="158"/>
      <c r="D477" s="158"/>
    </row>
    <row r="478" spans="1:4" x14ac:dyDescent="0.2">
      <c r="A478" s="165" t="s">
        <v>27</v>
      </c>
      <c r="B478" s="164" t="s">
        <v>47</v>
      </c>
      <c r="C478" s="163"/>
      <c r="D478" s="163">
        <f>'Pod gabri 31 34'!F48</f>
        <v>0</v>
      </c>
    </row>
    <row r="479" spans="1:4" x14ac:dyDescent="0.2">
      <c r="A479" s="165" t="s">
        <v>28</v>
      </c>
      <c r="B479" s="164" t="s">
        <v>32</v>
      </c>
      <c r="C479" s="163"/>
      <c r="D479" s="163">
        <f>'Pod gabri 31 34'!F57</f>
        <v>0</v>
      </c>
    </row>
    <row r="480" spans="1:4" x14ac:dyDescent="0.2">
      <c r="A480" s="160"/>
      <c r="B480" s="167" t="s">
        <v>26</v>
      </c>
      <c r="C480" s="166"/>
      <c r="D480" s="166">
        <f>SUM(D478:D479)</f>
        <v>0</v>
      </c>
    </row>
    <row r="481" spans="1:4" x14ac:dyDescent="0.2">
      <c r="A481" s="165"/>
      <c r="B481" s="164"/>
      <c r="C481" s="163"/>
      <c r="D481" s="163"/>
    </row>
    <row r="482" spans="1:4" x14ac:dyDescent="0.2">
      <c r="A482" s="160"/>
      <c r="B482" s="159" t="s">
        <v>48</v>
      </c>
      <c r="C482" s="158"/>
      <c r="D482" s="158">
        <f>D475+D480</f>
        <v>0</v>
      </c>
    </row>
    <row r="483" spans="1:4" x14ac:dyDescent="0.2">
      <c r="A483" s="164"/>
      <c r="B483" s="164"/>
      <c r="C483" s="164"/>
      <c r="D483" s="164"/>
    </row>
    <row r="484" spans="1:4" ht="14.25" x14ac:dyDescent="0.2">
      <c r="A484" s="123" t="s">
        <v>243</v>
      </c>
      <c r="B484" s="123"/>
      <c r="C484" s="123"/>
      <c r="D484" s="123"/>
    </row>
    <row r="485" spans="1:4" x14ac:dyDescent="0.2">
      <c r="A485" s="160" t="s">
        <v>15</v>
      </c>
      <c r="B485" s="159" t="s">
        <v>22</v>
      </c>
      <c r="C485" s="158"/>
      <c r="D485" s="158"/>
    </row>
    <row r="486" spans="1:4" x14ac:dyDescent="0.2">
      <c r="A486" s="165" t="s">
        <v>24</v>
      </c>
      <c r="B486" s="164" t="s">
        <v>45</v>
      </c>
      <c r="C486" s="163"/>
      <c r="D486" s="163">
        <f>'Pod gabri 33 36'!F14</f>
        <v>0</v>
      </c>
    </row>
    <row r="487" spans="1:4" x14ac:dyDescent="0.2">
      <c r="A487" s="165" t="s">
        <v>43</v>
      </c>
      <c r="B487" s="164" t="s">
        <v>46</v>
      </c>
      <c r="C487" s="163"/>
      <c r="D487" s="163">
        <f>'Pod gabri 33 36'!F22</f>
        <v>0</v>
      </c>
    </row>
    <row r="488" spans="1:4" x14ac:dyDescent="0.2">
      <c r="A488" s="165" t="s">
        <v>67</v>
      </c>
      <c r="B488" s="164" t="s">
        <v>68</v>
      </c>
      <c r="C488" s="163"/>
      <c r="D488" s="163">
        <f>'Pod gabri 33 36'!F31</f>
        <v>0</v>
      </c>
    </row>
    <row r="489" spans="1:4" x14ac:dyDescent="0.2">
      <c r="A489" s="160"/>
      <c r="B489" s="167" t="s">
        <v>23</v>
      </c>
      <c r="C489" s="166"/>
      <c r="D489" s="166">
        <f>SUM(D486:D488)</f>
        <v>0</v>
      </c>
    </row>
    <row r="490" spans="1:4" x14ac:dyDescent="0.2">
      <c r="A490" s="165"/>
      <c r="B490" s="164"/>
      <c r="C490" s="163"/>
      <c r="D490" s="163"/>
    </row>
    <row r="491" spans="1:4" x14ac:dyDescent="0.2">
      <c r="A491" s="160" t="s">
        <v>16</v>
      </c>
      <c r="B491" s="159" t="s">
        <v>25</v>
      </c>
      <c r="C491" s="158"/>
      <c r="D491" s="158"/>
    </row>
    <row r="492" spans="1:4" x14ac:dyDescent="0.2">
      <c r="A492" s="165" t="s">
        <v>27</v>
      </c>
      <c r="B492" s="164" t="s">
        <v>47</v>
      </c>
      <c r="C492" s="163"/>
      <c r="D492" s="163">
        <f>'Pod gabri 33 36'!F48</f>
        <v>0</v>
      </c>
    </row>
    <row r="493" spans="1:4" x14ac:dyDescent="0.2">
      <c r="A493" s="165" t="s">
        <v>28</v>
      </c>
      <c r="B493" s="164" t="s">
        <v>32</v>
      </c>
      <c r="C493" s="163"/>
      <c r="D493" s="163">
        <f>'Pod gabri 33 36'!F57</f>
        <v>0</v>
      </c>
    </row>
    <row r="494" spans="1:4" x14ac:dyDescent="0.2">
      <c r="A494" s="160"/>
      <c r="B494" s="167" t="s">
        <v>26</v>
      </c>
      <c r="C494" s="166"/>
      <c r="D494" s="166">
        <f>SUM(D492:D493)</f>
        <v>0</v>
      </c>
    </row>
    <row r="495" spans="1:4" x14ac:dyDescent="0.2">
      <c r="A495" s="165"/>
      <c r="B495" s="164"/>
      <c r="C495" s="163"/>
      <c r="D495" s="163"/>
    </row>
    <row r="496" spans="1:4" x14ac:dyDescent="0.2">
      <c r="A496" s="160"/>
      <c r="B496" s="159" t="s">
        <v>48</v>
      </c>
      <c r="C496" s="158"/>
      <c r="D496" s="158">
        <f>D489+D494</f>
        <v>0</v>
      </c>
    </row>
    <row r="497" spans="1:4" x14ac:dyDescent="0.2">
      <c r="A497" s="164"/>
      <c r="B497" s="164"/>
      <c r="C497" s="164"/>
      <c r="D497" s="164"/>
    </row>
    <row r="498" spans="1:4" ht="14.25" x14ac:dyDescent="0.2">
      <c r="A498" s="123" t="s">
        <v>244</v>
      </c>
      <c r="B498" s="123"/>
      <c r="C498" s="123"/>
      <c r="D498" s="123"/>
    </row>
    <row r="499" spans="1:4" x14ac:dyDescent="0.2">
      <c r="A499" s="160" t="s">
        <v>15</v>
      </c>
      <c r="B499" s="159" t="s">
        <v>22</v>
      </c>
      <c r="C499" s="158"/>
      <c r="D499" s="158"/>
    </row>
    <row r="500" spans="1:4" x14ac:dyDescent="0.2">
      <c r="A500" s="165" t="s">
        <v>24</v>
      </c>
      <c r="B500" s="164" t="s">
        <v>45</v>
      </c>
      <c r="C500" s="163"/>
      <c r="D500" s="163">
        <f>'Pod gabri 33 37'!F14</f>
        <v>0</v>
      </c>
    </row>
    <row r="501" spans="1:4" x14ac:dyDescent="0.2">
      <c r="A501" s="165" t="s">
        <v>43</v>
      </c>
      <c r="B501" s="164" t="s">
        <v>46</v>
      </c>
      <c r="C501" s="163"/>
      <c r="D501" s="163">
        <f>'Pod gabri 33 37'!F22</f>
        <v>0</v>
      </c>
    </row>
    <row r="502" spans="1:4" x14ac:dyDescent="0.2">
      <c r="A502" s="165" t="s">
        <v>67</v>
      </c>
      <c r="B502" s="164" t="s">
        <v>68</v>
      </c>
      <c r="C502" s="163"/>
      <c r="D502" s="163">
        <f>'Pod gabri 33 37'!F31</f>
        <v>0</v>
      </c>
    </row>
    <row r="503" spans="1:4" x14ac:dyDescent="0.2">
      <c r="A503" s="160"/>
      <c r="B503" s="167" t="s">
        <v>23</v>
      </c>
      <c r="C503" s="166"/>
      <c r="D503" s="166">
        <f>SUM(D500:D502)</f>
        <v>0</v>
      </c>
    </row>
    <row r="504" spans="1:4" x14ac:dyDescent="0.2">
      <c r="A504" s="165"/>
      <c r="B504" s="164"/>
      <c r="C504" s="163"/>
      <c r="D504" s="163"/>
    </row>
    <row r="505" spans="1:4" x14ac:dyDescent="0.2">
      <c r="A505" s="160" t="s">
        <v>16</v>
      </c>
      <c r="B505" s="159" t="s">
        <v>25</v>
      </c>
      <c r="C505" s="158"/>
      <c r="D505" s="158"/>
    </row>
    <row r="506" spans="1:4" x14ac:dyDescent="0.2">
      <c r="A506" s="165" t="s">
        <v>27</v>
      </c>
      <c r="B506" s="164" t="s">
        <v>47</v>
      </c>
      <c r="C506" s="163"/>
      <c r="D506" s="163">
        <f>'Pod gabri 33 37'!F48</f>
        <v>0</v>
      </c>
    </row>
    <row r="507" spans="1:4" x14ac:dyDescent="0.2">
      <c r="A507" s="165" t="s">
        <v>28</v>
      </c>
      <c r="B507" s="164" t="s">
        <v>32</v>
      </c>
      <c r="C507" s="163"/>
      <c r="D507" s="163">
        <f>'Pod gabri 33 37'!F58</f>
        <v>0</v>
      </c>
    </row>
    <row r="508" spans="1:4" x14ac:dyDescent="0.2">
      <c r="A508" s="160"/>
      <c r="B508" s="167" t="s">
        <v>26</v>
      </c>
      <c r="C508" s="166"/>
      <c r="D508" s="166">
        <f>SUM(D506:D507)</f>
        <v>0</v>
      </c>
    </row>
    <row r="509" spans="1:4" x14ac:dyDescent="0.2">
      <c r="A509" s="165"/>
      <c r="B509" s="164"/>
      <c r="C509" s="163"/>
      <c r="D509" s="163"/>
    </row>
    <row r="510" spans="1:4" x14ac:dyDescent="0.2">
      <c r="A510" s="160"/>
      <c r="B510" s="159" t="s">
        <v>48</v>
      </c>
      <c r="C510" s="158"/>
      <c r="D510" s="158">
        <f>D503+D508</f>
        <v>0</v>
      </c>
    </row>
    <row r="511" spans="1:4" x14ac:dyDescent="0.2">
      <c r="A511" s="164"/>
      <c r="B511" s="164"/>
      <c r="C511" s="164"/>
      <c r="D511" s="164"/>
    </row>
    <row r="512" spans="1:4" ht="14.25" x14ac:dyDescent="0.2">
      <c r="A512" s="123" t="s">
        <v>245</v>
      </c>
      <c r="B512" s="123"/>
      <c r="C512" s="123"/>
      <c r="D512" s="123"/>
    </row>
    <row r="513" spans="1:4" x14ac:dyDescent="0.2">
      <c r="A513" s="160" t="s">
        <v>15</v>
      </c>
      <c r="B513" s="159" t="s">
        <v>22</v>
      </c>
      <c r="C513" s="158"/>
      <c r="D513" s="158"/>
    </row>
    <row r="514" spans="1:4" x14ac:dyDescent="0.2">
      <c r="A514" s="165" t="s">
        <v>24</v>
      </c>
      <c r="B514" s="164" t="s">
        <v>45</v>
      </c>
      <c r="C514" s="163"/>
      <c r="D514" s="163">
        <f>'Pod gabri 33 38'!F14</f>
        <v>0</v>
      </c>
    </row>
    <row r="515" spans="1:4" x14ac:dyDescent="0.2">
      <c r="A515" s="165" t="s">
        <v>43</v>
      </c>
      <c r="B515" s="164" t="s">
        <v>46</v>
      </c>
      <c r="C515" s="163"/>
      <c r="D515" s="163">
        <f>'Pod gabri 33 38'!F21</f>
        <v>0</v>
      </c>
    </row>
    <row r="516" spans="1:4" x14ac:dyDescent="0.2">
      <c r="A516" s="165" t="s">
        <v>67</v>
      </c>
      <c r="B516" s="164" t="s">
        <v>68</v>
      </c>
      <c r="C516" s="163"/>
      <c r="D516" s="163">
        <f>'Pod gabri 33 38'!F29</f>
        <v>0</v>
      </c>
    </row>
    <row r="517" spans="1:4" x14ac:dyDescent="0.2">
      <c r="A517" s="160"/>
      <c r="B517" s="167" t="s">
        <v>23</v>
      </c>
      <c r="C517" s="166"/>
      <c r="D517" s="166">
        <f>SUM(D514:D516)</f>
        <v>0</v>
      </c>
    </row>
    <row r="518" spans="1:4" x14ac:dyDescent="0.2">
      <c r="A518" s="165"/>
      <c r="B518" s="164"/>
      <c r="C518" s="163"/>
      <c r="D518" s="163"/>
    </row>
    <row r="519" spans="1:4" x14ac:dyDescent="0.2">
      <c r="A519" s="160" t="s">
        <v>16</v>
      </c>
      <c r="B519" s="159" t="s">
        <v>25</v>
      </c>
      <c r="C519" s="158"/>
      <c r="D519" s="158"/>
    </row>
    <row r="520" spans="1:4" x14ac:dyDescent="0.2">
      <c r="A520" s="165" t="s">
        <v>27</v>
      </c>
      <c r="B520" s="164" t="s">
        <v>47</v>
      </c>
      <c r="C520" s="163"/>
      <c r="D520" s="163">
        <f>'Pod gabri 33 38'!F43</f>
        <v>0</v>
      </c>
    </row>
    <row r="521" spans="1:4" x14ac:dyDescent="0.2">
      <c r="A521" s="165" t="s">
        <v>28</v>
      </c>
      <c r="B521" s="164" t="s">
        <v>32</v>
      </c>
      <c r="C521" s="163"/>
      <c r="D521" s="163">
        <f>'Pod gabri 33 38'!F51</f>
        <v>0</v>
      </c>
    </row>
    <row r="522" spans="1:4" x14ac:dyDescent="0.2">
      <c r="A522" s="160"/>
      <c r="B522" s="167" t="s">
        <v>26</v>
      </c>
      <c r="C522" s="166"/>
      <c r="D522" s="166">
        <f>SUM(D520:D521)</f>
        <v>0</v>
      </c>
    </row>
    <row r="523" spans="1:4" x14ac:dyDescent="0.2">
      <c r="A523" s="165"/>
      <c r="B523" s="164"/>
      <c r="C523" s="163"/>
      <c r="D523" s="163"/>
    </row>
    <row r="524" spans="1:4" x14ac:dyDescent="0.2">
      <c r="A524" s="160"/>
      <c r="B524" s="159" t="s">
        <v>48</v>
      </c>
      <c r="C524" s="158"/>
      <c r="D524" s="158">
        <f>D517+D522</f>
        <v>0</v>
      </c>
    </row>
    <row r="525" spans="1:4" x14ac:dyDescent="0.2">
      <c r="A525" s="164"/>
      <c r="B525" s="164"/>
      <c r="C525" s="164"/>
      <c r="D525" s="164"/>
    </row>
    <row r="526" spans="1:4" ht="14.25" x14ac:dyDescent="0.2">
      <c r="A526" s="123" t="s">
        <v>246</v>
      </c>
      <c r="B526" s="123"/>
      <c r="C526" s="123"/>
      <c r="D526" s="123"/>
    </row>
    <row r="527" spans="1:4" x14ac:dyDescent="0.2">
      <c r="A527" s="160" t="s">
        <v>15</v>
      </c>
      <c r="B527" s="159" t="s">
        <v>22</v>
      </c>
      <c r="C527" s="158"/>
      <c r="D527" s="158"/>
    </row>
    <row r="528" spans="1:4" x14ac:dyDescent="0.2">
      <c r="A528" s="165" t="s">
        <v>24</v>
      </c>
      <c r="B528" s="164" t="s">
        <v>45</v>
      </c>
      <c r="C528" s="163"/>
      <c r="D528" s="163">
        <f>'Pod gabri 33 39'!F14</f>
        <v>0</v>
      </c>
    </row>
    <row r="529" spans="1:4" x14ac:dyDescent="0.2">
      <c r="A529" s="165" t="s">
        <v>43</v>
      </c>
      <c r="B529" s="164" t="s">
        <v>46</v>
      </c>
      <c r="C529" s="163"/>
      <c r="D529" s="163">
        <f>'Pod gabri 33 39'!F22</f>
        <v>0</v>
      </c>
    </row>
    <row r="530" spans="1:4" x14ac:dyDescent="0.2">
      <c r="A530" s="165" t="s">
        <v>67</v>
      </c>
      <c r="B530" s="164" t="s">
        <v>68</v>
      </c>
      <c r="C530" s="163"/>
      <c r="D530" s="163">
        <f>'Pod gabri 33 39'!F31</f>
        <v>0</v>
      </c>
    </row>
    <row r="531" spans="1:4" x14ac:dyDescent="0.2">
      <c r="A531" s="160"/>
      <c r="B531" s="167" t="s">
        <v>23</v>
      </c>
      <c r="C531" s="166"/>
      <c r="D531" s="166">
        <f>SUM(D528:D530)</f>
        <v>0</v>
      </c>
    </row>
    <row r="532" spans="1:4" x14ac:dyDescent="0.2">
      <c r="A532" s="165"/>
      <c r="B532" s="164"/>
      <c r="C532" s="163"/>
      <c r="D532" s="163"/>
    </row>
    <row r="533" spans="1:4" x14ac:dyDescent="0.2">
      <c r="A533" s="160" t="s">
        <v>16</v>
      </c>
      <c r="B533" s="159" t="s">
        <v>25</v>
      </c>
      <c r="C533" s="158"/>
      <c r="D533" s="158"/>
    </row>
    <row r="534" spans="1:4" x14ac:dyDescent="0.2">
      <c r="A534" s="165" t="s">
        <v>27</v>
      </c>
      <c r="B534" s="164" t="s">
        <v>47</v>
      </c>
      <c r="C534" s="163"/>
      <c r="D534" s="163">
        <f>'Pod gabri 33 39'!F48</f>
        <v>0</v>
      </c>
    </row>
    <row r="535" spans="1:4" x14ac:dyDescent="0.2">
      <c r="A535" s="165" t="s">
        <v>28</v>
      </c>
      <c r="B535" s="164" t="s">
        <v>32</v>
      </c>
      <c r="C535" s="163"/>
      <c r="D535" s="163">
        <f>'Pod gabri 33 39'!F57</f>
        <v>0</v>
      </c>
    </row>
    <row r="536" spans="1:4" x14ac:dyDescent="0.2">
      <c r="A536" s="160"/>
      <c r="B536" s="167" t="s">
        <v>26</v>
      </c>
      <c r="C536" s="166"/>
      <c r="D536" s="166">
        <f>SUM(D534:D535)</f>
        <v>0</v>
      </c>
    </row>
    <row r="537" spans="1:4" x14ac:dyDescent="0.2">
      <c r="A537" s="165"/>
      <c r="B537" s="164"/>
      <c r="C537" s="163"/>
      <c r="D537" s="163"/>
    </row>
    <row r="538" spans="1:4" x14ac:dyDescent="0.2">
      <c r="A538" s="160"/>
      <c r="B538" s="159" t="s">
        <v>48</v>
      </c>
      <c r="C538" s="158"/>
      <c r="D538" s="158">
        <f>D531+D536</f>
        <v>0</v>
      </c>
    </row>
    <row r="539" spans="1:4" x14ac:dyDescent="0.2">
      <c r="A539" s="164"/>
      <c r="B539" s="164"/>
      <c r="C539" s="164"/>
      <c r="D539" s="164"/>
    </row>
    <row r="540" spans="1:4" ht="14.25" x14ac:dyDescent="0.2">
      <c r="A540" s="123" t="s">
        <v>247</v>
      </c>
      <c r="B540" s="123"/>
      <c r="C540" s="123"/>
      <c r="D540" s="123"/>
    </row>
    <row r="541" spans="1:4" x14ac:dyDescent="0.2">
      <c r="A541" s="160" t="s">
        <v>15</v>
      </c>
      <c r="B541" s="159" t="s">
        <v>22</v>
      </c>
      <c r="C541" s="158"/>
      <c r="D541" s="158"/>
    </row>
    <row r="542" spans="1:4" x14ac:dyDescent="0.2">
      <c r="A542" s="165" t="s">
        <v>24</v>
      </c>
      <c r="B542" s="164" t="s">
        <v>45</v>
      </c>
      <c r="C542" s="163"/>
      <c r="D542" s="163">
        <f>'Pod gabri 33 40'!F14</f>
        <v>0</v>
      </c>
    </row>
    <row r="543" spans="1:4" x14ac:dyDescent="0.2">
      <c r="A543" s="165" t="s">
        <v>43</v>
      </c>
      <c r="B543" s="164" t="s">
        <v>46</v>
      </c>
      <c r="C543" s="163"/>
      <c r="D543" s="163">
        <f>'Pod gabri 33 40'!F22</f>
        <v>0</v>
      </c>
    </row>
    <row r="544" spans="1:4" x14ac:dyDescent="0.2">
      <c r="A544" s="165" t="s">
        <v>67</v>
      </c>
      <c r="B544" s="164" t="s">
        <v>68</v>
      </c>
      <c r="C544" s="163"/>
      <c r="D544" s="163">
        <f>'Pod gabri 33 40'!F31</f>
        <v>0</v>
      </c>
    </row>
    <row r="545" spans="1:4" x14ac:dyDescent="0.2">
      <c r="A545" s="160"/>
      <c r="B545" s="167" t="s">
        <v>23</v>
      </c>
      <c r="C545" s="166"/>
      <c r="D545" s="166">
        <f>SUM(D542:D544)</f>
        <v>0</v>
      </c>
    </row>
    <row r="546" spans="1:4" x14ac:dyDescent="0.2">
      <c r="A546" s="165"/>
      <c r="B546" s="164"/>
      <c r="C546" s="163"/>
      <c r="D546" s="163"/>
    </row>
    <row r="547" spans="1:4" x14ac:dyDescent="0.2">
      <c r="A547" s="160" t="s">
        <v>16</v>
      </c>
      <c r="B547" s="159" t="s">
        <v>25</v>
      </c>
      <c r="C547" s="158"/>
      <c r="D547" s="158"/>
    </row>
    <row r="548" spans="1:4" x14ac:dyDescent="0.2">
      <c r="A548" s="165" t="s">
        <v>27</v>
      </c>
      <c r="B548" s="164" t="s">
        <v>47</v>
      </c>
      <c r="C548" s="163"/>
      <c r="D548" s="163">
        <f>'Pod gabri 33 40'!F49</f>
        <v>0</v>
      </c>
    </row>
    <row r="549" spans="1:4" x14ac:dyDescent="0.2">
      <c r="A549" s="165" t="s">
        <v>28</v>
      </c>
      <c r="B549" s="164" t="s">
        <v>32</v>
      </c>
      <c r="C549" s="163"/>
      <c r="D549" s="163">
        <f>'Pod gabri 33 40'!F58</f>
        <v>0</v>
      </c>
    </row>
    <row r="550" spans="1:4" x14ac:dyDescent="0.2">
      <c r="A550" s="160"/>
      <c r="B550" s="167" t="s">
        <v>26</v>
      </c>
      <c r="C550" s="166"/>
      <c r="D550" s="166">
        <f>SUM(D548:D549)</f>
        <v>0</v>
      </c>
    </row>
    <row r="551" spans="1:4" x14ac:dyDescent="0.2">
      <c r="A551" s="165"/>
      <c r="B551" s="164"/>
      <c r="C551" s="163"/>
      <c r="D551" s="163"/>
    </row>
    <row r="552" spans="1:4" x14ac:dyDescent="0.2">
      <c r="A552" s="160"/>
      <c r="B552" s="159" t="s">
        <v>48</v>
      </c>
      <c r="C552" s="158"/>
      <c r="D552" s="158">
        <f>D545+D550</f>
        <v>0</v>
      </c>
    </row>
    <row r="553" spans="1:4" x14ac:dyDescent="0.2">
      <c r="A553" s="164"/>
      <c r="B553" s="164"/>
      <c r="C553" s="164"/>
      <c r="D553" s="164"/>
    </row>
    <row r="554" spans="1:4" ht="14.25" x14ac:dyDescent="0.2">
      <c r="A554" s="123" t="s">
        <v>248</v>
      </c>
      <c r="B554" s="123"/>
      <c r="C554" s="123"/>
      <c r="D554" s="123"/>
    </row>
    <row r="555" spans="1:4" x14ac:dyDescent="0.2">
      <c r="A555" s="160" t="s">
        <v>15</v>
      </c>
      <c r="B555" s="159" t="s">
        <v>22</v>
      </c>
      <c r="C555" s="158"/>
      <c r="D555" s="158"/>
    </row>
    <row r="556" spans="1:4" x14ac:dyDescent="0.2">
      <c r="A556" s="165" t="s">
        <v>24</v>
      </c>
      <c r="B556" s="164" t="s">
        <v>45</v>
      </c>
      <c r="C556" s="163"/>
      <c r="D556" s="163">
        <f>'Pod gabri 33 41'!F14</f>
        <v>0</v>
      </c>
    </row>
    <row r="557" spans="1:4" x14ac:dyDescent="0.2">
      <c r="A557" s="165" t="s">
        <v>43</v>
      </c>
      <c r="B557" s="164" t="s">
        <v>46</v>
      </c>
      <c r="C557" s="163"/>
      <c r="D557" s="163">
        <f>'Pod gabri 33 41'!F22</f>
        <v>0</v>
      </c>
    </row>
    <row r="558" spans="1:4" x14ac:dyDescent="0.2">
      <c r="A558" s="165" t="s">
        <v>67</v>
      </c>
      <c r="B558" s="164" t="s">
        <v>68</v>
      </c>
      <c r="C558" s="163"/>
      <c r="D558" s="163">
        <f>'Pod gabri 33 41'!F31</f>
        <v>0</v>
      </c>
    </row>
    <row r="559" spans="1:4" x14ac:dyDescent="0.2">
      <c r="A559" s="160"/>
      <c r="B559" s="167" t="s">
        <v>23</v>
      </c>
      <c r="C559" s="166"/>
      <c r="D559" s="166">
        <f>SUM(D556:D558)</f>
        <v>0</v>
      </c>
    </row>
    <row r="560" spans="1:4" x14ac:dyDescent="0.2">
      <c r="A560" s="165"/>
      <c r="B560" s="164"/>
      <c r="C560" s="163"/>
      <c r="D560" s="163"/>
    </row>
    <row r="561" spans="1:4" x14ac:dyDescent="0.2">
      <c r="A561" s="160" t="s">
        <v>16</v>
      </c>
      <c r="B561" s="159" t="s">
        <v>25</v>
      </c>
      <c r="C561" s="158"/>
      <c r="D561" s="158"/>
    </row>
    <row r="562" spans="1:4" x14ac:dyDescent="0.2">
      <c r="A562" s="165" t="s">
        <v>27</v>
      </c>
      <c r="B562" s="164" t="s">
        <v>47</v>
      </c>
      <c r="C562" s="163"/>
      <c r="D562" s="163">
        <f>'Pod gabri 33 41'!F48</f>
        <v>0</v>
      </c>
    </row>
    <row r="563" spans="1:4" x14ac:dyDescent="0.2">
      <c r="A563" s="165" t="s">
        <v>28</v>
      </c>
      <c r="B563" s="164" t="s">
        <v>32</v>
      </c>
      <c r="C563" s="163"/>
      <c r="D563" s="163">
        <f>'Pod gabri 33 41'!F58</f>
        <v>0</v>
      </c>
    </row>
    <row r="564" spans="1:4" x14ac:dyDescent="0.2">
      <c r="A564" s="160"/>
      <c r="B564" s="167" t="s">
        <v>26</v>
      </c>
      <c r="C564" s="166"/>
      <c r="D564" s="166">
        <f>SUM(D562:D563)</f>
        <v>0</v>
      </c>
    </row>
    <row r="565" spans="1:4" x14ac:dyDescent="0.2">
      <c r="A565" s="165"/>
      <c r="B565" s="164"/>
      <c r="C565" s="163"/>
      <c r="D565" s="163"/>
    </row>
    <row r="566" spans="1:4" x14ac:dyDescent="0.2">
      <c r="A566" s="160"/>
      <c r="B566" s="159" t="s">
        <v>48</v>
      </c>
      <c r="C566" s="158"/>
      <c r="D566" s="158">
        <f>D559+D564</f>
        <v>0</v>
      </c>
    </row>
    <row r="567" spans="1:4" x14ac:dyDescent="0.2">
      <c r="A567" s="164"/>
      <c r="B567" s="164"/>
      <c r="C567" s="164"/>
      <c r="D567" s="164"/>
    </row>
    <row r="568" spans="1:4" ht="14.25" x14ac:dyDescent="0.2">
      <c r="A568" s="123" t="s">
        <v>249</v>
      </c>
      <c r="B568" s="123"/>
      <c r="C568" s="123"/>
      <c r="D568" s="123"/>
    </row>
    <row r="569" spans="1:4" x14ac:dyDescent="0.2">
      <c r="A569" s="160" t="s">
        <v>15</v>
      </c>
      <c r="B569" s="159" t="s">
        <v>22</v>
      </c>
      <c r="C569" s="158"/>
      <c r="D569" s="158"/>
    </row>
    <row r="570" spans="1:4" x14ac:dyDescent="0.2">
      <c r="A570" s="165" t="s">
        <v>24</v>
      </c>
      <c r="B570" s="164" t="s">
        <v>45</v>
      </c>
      <c r="C570" s="163"/>
      <c r="D570" s="163">
        <f>'Pod gabri 33 42'!F14</f>
        <v>0</v>
      </c>
    </row>
    <row r="571" spans="1:4" x14ac:dyDescent="0.2">
      <c r="A571" s="165" t="s">
        <v>43</v>
      </c>
      <c r="B571" s="164" t="s">
        <v>46</v>
      </c>
      <c r="C571" s="163"/>
      <c r="D571" s="163">
        <f>'Pod gabri 33 42'!F21</f>
        <v>0</v>
      </c>
    </row>
    <row r="572" spans="1:4" x14ac:dyDescent="0.2">
      <c r="A572" s="165" t="s">
        <v>67</v>
      </c>
      <c r="B572" s="164" t="s">
        <v>68</v>
      </c>
      <c r="C572" s="163"/>
      <c r="D572" s="163">
        <f>'Pod gabri 33 42'!F29</f>
        <v>0</v>
      </c>
    </row>
    <row r="573" spans="1:4" x14ac:dyDescent="0.2">
      <c r="A573" s="160"/>
      <c r="B573" s="167" t="s">
        <v>23</v>
      </c>
      <c r="C573" s="166"/>
      <c r="D573" s="166">
        <f>SUM(D570:D572)</f>
        <v>0</v>
      </c>
    </row>
    <row r="574" spans="1:4" x14ac:dyDescent="0.2">
      <c r="A574" s="165"/>
      <c r="B574" s="164"/>
      <c r="C574" s="163"/>
      <c r="D574" s="163"/>
    </row>
    <row r="575" spans="1:4" x14ac:dyDescent="0.2">
      <c r="A575" s="160" t="s">
        <v>16</v>
      </c>
      <c r="B575" s="159" t="s">
        <v>25</v>
      </c>
      <c r="C575" s="158"/>
      <c r="D575" s="158"/>
    </row>
    <row r="576" spans="1:4" x14ac:dyDescent="0.2">
      <c r="A576" s="165" t="s">
        <v>27</v>
      </c>
      <c r="B576" s="164" t="s">
        <v>47</v>
      </c>
      <c r="C576" s="163"/>
      <c r="D576" s="163">
        <f>'Pod gabri 33 42'!F43</f>
        <v>0</v>
      </c>
    </row>
    <row r="577" spans="1:4" x14ac:dyDescent="0.2">
      <c r="A577" s="165" t="s">
        <v>28</v>
      </c>
      <c r="B577" s="164" t="s">
        <v>32</v>
      </c>
      <c r="C577" s="163"/>
      <c r="D577" s="163">
        <f>'Pod gabri 33 42'!F51</f>
        <v>0</v>
      </c>
    </row>
    <row r="578" spans="1:4" x14ac:dyDescent="0.2">
      <c r="A578" s="160"/>
      <c r="B578" s="167" t="s">
        <v>26</v>
      </c>
      <c r="C578" s="166"/>
      <c r="D578" s="166">
        <f>SUM(D576:D577)</f>
        <v>0</v>
      </c>
    </row>
    <row r="579" spans="1:4" x14ac:dyDescent="0.2">
      <c r="A579" s="165"/>
      <c r="B579" s="164"/>
      <c r="C579" s="163"/>
      <c r="D579" s="163"/>
    </row>
    <row r="580" spans="1:4" x14ac:dyDescent="0.2">
      <c r="A580" s="160"/>
      <c r="B580" s="159" t="s">
        <v>48</v>
      </c>
      <c r="C580" s="158"/>
      <c r="D580" s="158">
        <f>D573+D578</f>
        <v>0</v>
      </c>
    </row>
    <row r="581" spans="1:4" x14ac:dyDescent="0.2">
      <c r="A581" s="164"/>
      <c r="B581" s="164"/>
      <c r="C581" s="164"/>
      <c r="D581" s="164"/>
    </row>
    <row r="582" spans="1:4" ht="14.25" x14ac:dyDescent="0.2">
      <c r="A582" s="123" t="s">
        <v>250</v>
      </c>
      <c r="B582" s="123"/>
      <c r="C582" s="123"/>
      <c r="D582" s="123"/>
    </row>
    <row r="583" spans="1:4" x14ac:dyDescent="0.2">
      <c r="A583" s="160" t="s">
        <v>15</v>
      </c>
      <c r="B583" s="159" t="s">
        <v>22</v>
      </c>
      <c r="C583" s="158"/>
      <c r="D583" s="158"/>
    </row>
    <row r="584" spans="1:4" x14ac:dyDescent="0.2">
      <c r="A584" s="165" t="s">
        <v>24</v>
      </c>
      <c r="B584" s="164" t="s">
        <v>45</v>
      </c>
      <c r="C584" s="163"/>
      <c r="D584" s="163">
        <f>'Pod gabri 33 43'!F14</f>
        <v>0</v>
      </c>
    </row>
    <row r="585" spans="1:4" x14ac:dyDescent="0.2">
      <c r="A585" s="165" t="s">
        <v>43</v>
      </c>
      <c r="B585" s="164" t="s">
        <v>46</v>
      </c>
      <c r="C585" s="163"/>
      <c r="D585" s="163">
        <f>'Pod gabri 33 43'!F22</f>
        <v>0</v>
      </c>
    </row>
    <row r="586" spans="1:4" x14ac:dyDescent="0.2">
      <c r="A586" s="165" t="s">
        <v>67</v>
      </c>
      <c r="B586" s="164" t="s">
        <v>68</v>
      </c>
      <c r="C586" s="163"/>
      <c r="D586" s="163">
        <f>'Pod gabri 33 43'!F31</f>
        <v>0</v>
      </c>
    </row>
    <row r="587" spans="1:4" x14ac:dyDescent="0.2">
      <c r="A587" s="160"/>
      <c r="B587" s="167" t="s">
        <v>23</v>
      </c>
      <c r="C587" s="166"/>
      <c r="D587" s="166">
        <f>SUM(D584:D586)</f>
        <v>0</v>
      </c>
    </row>
    <row r="588" spans="1:4" x14ac:dyDescent="0.2">
      <c r="A588" s="165"/>
      <c r="B588" s="164"/>
      <c r="C588" s="163"/>
      <c r="D588" s="163"/>
    </row>
    <row r="589" spans="1:4" x14ac:dyDescent="0.2">
      <c r="A589" s="160" t="s">
        <v>16</v>
      </c>
      <c r="B589" s="159" t="s">
        <v>25</v>
      </c>
      <c r="C589" s="158"/>
      <c r="D589" s="158"/>
    </row>
    <row r="590" spans="1:4" x14ac:dyDescent="0.2">
      <c r="A590" s="165" t="s">
        <v>27</v>
      </c>
      <c r="B590" s="164" t="s">
        <v>47</v>
      </c>
      <c r="C590" s="163"/>
      <c r="D590" s="163">
        <f>'Pod gabri 33 43'!F48</f>
        <v>0</v>
      </c>
    </row>
    <row r="591" spans="1:4" x14ac:dyDescent="0.2">
      <c r="A591" s="165" t="s">
        <v>28</v>
      </c>
      <c r="B591" s="164" t="s">
        <v>32</v>
      </c>
      <c r="C591" s="163"/>
      <c r="D591" s="163">
        <f>'Pod gabri 33 43'!F57</f>
        <v>0</v>
      </c>
    </row>
    <row r="592" spans="1:4" x14ac:dyDescent="0.2">
      <c r="A592" s="160"/>
      <c r="B592" s="167" t="s">
        <v>26</v>
      </c>
      <c r="C592" s="166"/>
      <c r="D592" s="166">
        <f>SUM(D590:D591)</f>
        <v>0</v>
      </c>
    </row>
    <row r="593" spans="1:4" x14ac:dyDescent="0.2">
      <c r="A593" s="165"/>
      <c r="B593" s="164"/>
      <c r="C593" s="163"/>
      <c r="D593" s="163"/>
    </row>
    <row r="594" spans="1:4" x14ac:dyDescent="0.2">
      <c r="A594" s="160"/>
      <c r="B594" s="159" t="s">
        <v>48</v>
      </c>
      <c r="C594" s="158"/>
      <c r="D594" s="158">
        <f>D587+D592</f>
        <v>0</v>
      </c>
    </row>
    <row r="595" spans="1:4" x14ac:dyDescent="0.2">
      <c r="A595" s="164"/>
      <c r="B595" s="164"/>
      <c r="C595" s="164"/>
      <c r="D595" s="164"/>
    </row>
    <row r="596" spans="1:4" ht="14.25" x14ac:dyDescent="0.2">
      <c r="A596" s="123" t="s">
        <v>251</v>
      </c>
      <c r="B596" s="123"/>
      <c r="C596" s="123"/>
      <c r="D596" s="123"/>
    </row>
    <row r="597" spans="1:4" x14ac:dyDescent="0.2">
      <c r="A597" s="160" t="s">
        <v>15</v>
      </c>
      <c r="B597" s="159" t="s">
        <v>22</v>
      </c>
      <c r="C597" s="158"/>
      <c r="D597" s="158"/>
    </row>
    <row r="598" spans="1:4" x14ac:dyDescent="0.2">
      <c r="A598" s="165" t="s">
        <v>24</v>
      </c>
      <c r="B598" s="164" t="s">
        <v>45</v>
      </c>
      <c r="C598" s="163"/>
      <c r="D598" s="163">
        <f>'Pod gabri 33 44'!F14</f>
        <v>0</v>
      </c>
    </row>
    <row r="599" spans="1:4" x14ac:dyDescent="0.2">
      <c r="A599" s="165" t="s">
        <v>43</v>
      </c>
      <c r="B599" s="164" t="s">
        <v>46</v>
      </c>
      <c r="C599" s="163"/>
      <c r="D599" s="163">
        <f>'Pod gabri 33 44'!F22</f>
        <v>0</v>
      </c>
    </row>
    <row r="600" spans="1:4" x14ac:dyDescent="0.2">
      <c r="A600" s="165" t="s">
        <v>67</v>
      </c>
      <c r="B600" s="164" t="s">
        <v>68</v>
      </c>
      <c r="C600" s="163"/>
      <c r="D600" s="163">
        <f>'Pod gabri 33 44'!F31</f>
        <v>0</v>
      </c>
    </row>
    <row r="601" spans="1:4" x14ac:dyDescent="0.2">
      <c r="A601" s="160"/>
      <c r="B601" s="167" t="s">
        <v>23</v>
      </c>
      <c r="C601" s="166"/>
      <c r="D601" s="166">
        <f>SUM(D598:D600)</f>
        <v>0</v>
      </c>
    </row>
    <row r="602" spans="1:4" x14ac:dyDescent="0.2">
      <c r="A602" s="165"/>
      <c r="B602" s="164"/>
      <c r="C602" s="163"/>
      <c r="D602" s="163"/>
    </row>
    <row r="603" spans="1:4" x14ac:dyDescent="0.2">
      <c r="A603" s="160" t="s">
        <v>16</v>
      </c>
      <c r="B603" s="159" t="s">
        <v>25</v>
      </c>
      <c r="C603" s="158"/>
      <c r="D603" s="158"/>
    </row>
    <row r="604" spans="1:4" x14ac:dyDescent="0.2">
      <c r="A604" s="165" t="s">
        <v>27</v>
      </c>
      <c r="B604" s="164" t="s">
        <v>47</v>
      </c>
      <c r="C604" s="163"/>
      <c r="D604" s="163">
        <f>'Pod gabri 33 44'!F49</f>
        <v>0</v>
      </c>
    </row>
    <row r="605" spans="1:4" x14ac:dyDescent="0.2">
      <c r="A605" s="165" t="s">
        <v>28</v>
      </c>
      <c r="B605" s="164" t="s">
        <v>32</v>
      </c>
      <c r="C605" s="163"/>
      <c r="D605" s="163">
        <f>'Pod gabri 33 44'!F58</f>
        <v>0</v>
      </c>
    </row>
    <row r="606" spans="1:4" x14ac:dyDescent="0.2">
      <c r="A606" s="160"/>
      <c r="B606" s="167" t="s">
        <v>26</v>
      </c>
      <c r="C606" s="166"/>
      <c r="D606" s="166">
        <f>SUM(D604:D605)</f>
        <v>0</v>
      </c>
    </row>
    <row r="607" spans="1:4" x14ac:dyDescent="0.2">
      <c r="A607" s="165"/>
      <c r="B607" s="164"/>
      <c r="C607" s="163"/>
      <c r="D607" s="163"/>
    </row>
    <row r="608" spans="1:4" x14ac:dyDescent="0.2">
      <c r="A608" s="160"/>
      <c r="B608" s="159" t="s">
        <v>48</v>
      </c>
      <c r="C608" s="158"/>
      <c r="D608" s="158">
        <f>D601+D606</f>
        <v>0</v>
      </c>
    </row>
    <row r="609" spans="1:4" x14ac:dyDescent="0.2">
      <c r="A609" s="164"/>
      <c r="B609" s="164"/>
      <c r="C609" s="164"/>
      <c r="D609" s="164"/>
    </row>
    <row r="610" spans="1:4" ht="14.25" x14ac:dyDescent="0.2">
      <c r="A610" s="123" t="s">
        <v>252</v>
      </c>
      <c r="B610" s="123"/>
      <c r="C610" s="123"/>
      <c r="D610" s="123"/>
    </row>
    <row r="611" spans="1:4" x14ac:dyDescent="0.2">
      <c r="A611" s="160" t="s">
        <v>15</v>
      </c>
      <c r="B611" s="159" t="s">
        <v>22</v>
      </c>
      <c r="C611" s="158"/>
      <c r="D611" s="158"/>
    </row>
    <row r="612" spans="1:4" x14ac:dyDescent="0.2">
      <c r="A612" s="165" t="s">
        <v>24</v>
      </c>
      <c r="B612" s="164" t="s">
        <v>45</v>
      </c>
      <c r="C612" s="163"/>
      <c r="D612" s="163">
        <f>'Pod gabri 33 45'!F14</f>
        <v>0</v>
      </c>
    </row>
    <row r="613" spans="1:4" x14ac:dyDescent="0.2">
      <c r="A613" s="165" t="s">
        <v>43</v>
      </c>
      <c r="B613" s="164" t="s">
        <v>46</v>
      </c>
      <c r="C613" s="163"/>
      <c r="D613" s="163">
        <f>'Pod gabri 33 45'!F22</f>
        <v>0</v>
      </c>
    </row>
    <row r="614" spans="1:4" x14ac:dyDescent="0.2">
      <c r="A614" s="165" t="s">
        <v>67</v>
      </c>
      <c r="B614" s="164" t="s">
        <v>68</v>
      </c>
      <c r="C614" s="163"/>
      <c r="D614" s="163">
        <f>'Pod gabri 33 45'!F31</f>
        <v>0</v>
      </c>
    </row>
    <row r="615" spans="1:4" x14ac:dyDescent="0.2">
      <c r="A615" s="160"/>
      <c r="B615" s="167" t="s">
        <v>23</v>
      </c>
      <c r="C615" s="166"/>
      <c r="D615" s="166">
        <f>SUM(D612:D614)</f>
        <v>0</v>
      </c>
    </row>
    <row r="616" spans="1:4" x14ac:dyDescent="0.2">
      <c r="A616" s="165"/>
      <c r="B616" s="164"/>
      <c r="C616" s="163"/>
      <c r="D616" s="163"/>
    </row>
    <row r="617" spans="1:4" x14ac:dyDescent="0.2">
      <c r="A617" s="160" t="s">
        <v>16</v>
      </c>
      <c r="B617" s="159" t="s">
        <v>25</v>
      </c>
      <c r="C617" s="158"/>
      <c r="D617" s="158"/>
    </row>
    <row r="618" spans="1:4" x14ac:dyDescent="0.2">
      <c r="A618" s="165" t="s">
        <v>27</v>
      </c>
      <c r="B618" s="164" t="s">
        <v>47</v>
      </c>
      <c r="C618" s="163"/>
      <c r="D618" s="163">
        <f>'Pod gabri 33 45'!F48</f>
        <v>0</v>
      </c>
    </row>
    <row r="619" spans="1:4" x14ac:dyDescent="0.2">
      <c r="A619" s="165" t="s">
        <v>28</v>
      </c>
      <c r="B619" s="164" t="s">
        <v>32</v>
      </c>
      <c r="C619" s="163"/>
      <c r="D619" s="163">
        <f>'Pod gabri 33 45'!F58</f>
        <v>0</v>
      </c>
    </row>
    <row r="620" spans="1:4" x14ac:dyDescent="0.2">
      <c r="A620" s="160"/>
      <c r="B620" s="167" t="s">
        <v>26</v>
      </c>
      <c r="C620" s="166"/>
      <c r="D620" s="166">
        <f>SUM(D618:D619)</f>
        <v>0</v>
      </c>
    </row>
    <row r="621" spans="1:4" x14ac:dyDescent="0.2">
      <c r="A621" s="165"/>
      <c r="B621" s="164"/>
      <c r="C621" s="163"/>
      <c r="D621" s="163"/>
    </row>
    <row r="622" spans="1:4" x14ac:dyDescent="0.2">
      <c r="A622" s="160"/>
      <c r="B622" s="159" t="s">
        <v>48</v>
      </c>
      <c r="C622" s="158"/>
      <c r="D622" s="158">
        <f>D615+D620</f>
        <v>0</v>
      </c>
    </row>
    <row r="623" spans="1:4" x14ac:dyDescent="0.2">
      <c r="A623" s="164"/>
      <c r="B623" s="164"/>
      <c r="C623" s="164"/>
      <c r="D623" s="164"/>
    </row>
    <row r="624" spans="1:4" ht="14.25" x14ac:dyDescent="0.2">
      <c r="A624" s="123" t="s">
        <v>253</v>
      </c>
      <c r="B624" s="123"/>
      <c r="C624" s="123"/>
      <c r="D624" s="123"/>
    </row>
    <row r="625" spans="1:4" x14ac:dyDescent="0.2">
      <c r="A625" s="160" t="s">
        <v>15</v>
      </c>
      <c r="B625" s="159" t="s">
        <v>22</v>
      </c>
      <c r="C625" s="158"/>
      <c r="D625" s="158"/>
    </row>
    <row r="626" spans="1:4" x14ac:dyDescent="0.2">
      <c r="A626" s="165" t="s">
        <v>24</v>
      </c>
      <c r="B626" s="164" t="s">
        <v>45</v>
      </c>
      <c r="C626" s="163"/>
      <c r="D626" s="163">
        <f>'Pod gabri 33 46'!F14</f>
        <v>0</v>
      </c>
    </row>
    <row r="627" spans="1:4" x14ac:dyDescent="0.2">
      <c r="A627" s="165" t="s">
        <v>43</v>
      </c>
      <c r="B627" s="164" t="s">
        <v>46</v>
      </c>
      <c r="C627" s="163"/>
      <c r="D627" s="163">
        <f>'Pod gabri 33 46'!F21</f>
        <v>0</v>
      </c>
    </row>
    <row r="628" spans="1:4" x14ac:dyDescent="0.2">
      <c r="A628" s="165" t="s">
        <v>67</v>
      </c>
      <c r="B628" s="164" t="s">
        <v>68</v>
      </c>
      <c r="C628" s="163"/>
      <c r="D628" s="163">
        <f>'Pod gabri 33 46'!F29</f>
        <v>0</v>
      </c>
    </row>
    <row r="629" spans="1:4" x14ac:dyDescent="0.2">
      <c r="A629" s="160"/>
      <c r="B629" s="167" t="s">
        <v>23</v>
      </c>
      <c r="C629" s="166"/>
      <c r="D629" s="166">
        <f>SUM(D626:D628)</f>
        <v>0</v>
      </c>
    </row>
    <row r="630" spans="1:4" x14ac:dyDescent="0.2">
      <c r="A630" s="165"/>
      <c r="B630" s="164"/>
      <c r="C630" s="163"/>
      <c r="D630" s="163"/>
    </row>
    <row r="631" spans="1:4" x14ac:dyDescent="0.2">
      <c r="A631" s="160" t="s">
        <v>16</v>
      </c>
      <c r="B631" s="159" t="s">
        <v>25</v>
      </c>
      <c r="C631" s="158"/>
      <c r="D631" s="158"/>
    </row>
    <row r="632" spans="1:4" x14ac:dyDescent="0.2">
      <c r="A632" s="165" t="s">
        <v>27</v>
      </c>
      <c r="B632" s="164" t="s">
        <v>47</v>
      </c>
      <c r="C632" s="163"/>
      <c r="D632" s="163">
        <f>'Pod gabri 33 46'!F43</f>
        <v>0</v>
      </c>
    </row>
    <row r="633" spans="1:4" x14ac:dyDescent="0.2">
      <c r="A633" s="165" t="s">
        <v>28</v>
      </c>
      <c r="B633" s="164" t="s">
        <v>32</v>
      </c>
      <c r="C633" s="163"/>
      <c r="D633" s="163">
        <f>'Pod gabri 33 46'!F51</f>
        <v>0</v>
      </c>
    </row>
    <row r="634" spans="1:4" x14ac:dyDescent="0.2">
      <c r="A634" s="160"/>
      <c r="B634" s="167" t="s">
        <v>26</v>
      </c>
      <c r="C634" s="166"/>
      <c r="D634" s="166">
        <f>SUM(D632:D633)</f>
        <v>0</v>
      </c>
    </row>
    <row r="635" spans="1:4" x14ac:dyDescent="0.2">
      <c r="A635" s="165"/>
      <c r="B635" s="164"/>
      <c r="C635" s="163"/>
      <c r="D635" s="163"/>
    </row>
    <row r="636" spans="1:4" x14ac:dyDescent="0.2">
      <c r="A636" s="160"/>
      <c r="B636" s="159" t="s">
        <v>48</v>
      </c>
      <c r="C636" s="158"/>
      <c r="D636" s="158">
        <f>D629+D634</f>
        <v>0</v>
      </c>
    </row>
    <row r="637" spans="1:4" x14ac:dyDescent="0.2">
      <c r="A637" s="164"/>
      <c r="B637" s="164"/>
      <c r="C637" s="164"/>
      <c r="D637" s="164"/>
    </row>
    <row r="638" spans="1:4" ht="14.25" x14ac:dyDescent="0.2">
      <c r="A638" s="123" t="s">
        <v>254</v>
      </c>
      <c r="B638" s="123"/>
      <c r="C638" s="123"/>
      <c r="D638" s="123"/>
    </row>
    <row r="639" spans="1:4" x14ac:dyDescent="0.2">
      <c r="A639" s="160" t="s">
        <v>15</v>
      </c>
      <c r="B639" s="159" t="s">
        <v>22</v>
      </c>
      <c r="C639" s="158"/>
      <c r="D639" s="158"/>
    </row>
    <row r="640" spans="1:4" x14ac:dyDescent="0.2">
      <c r="A640" s="165" t="s">
        <v>24</v>
      </c>
      <c r="B640" s="164" t="s">
        <v>45</v>
      </c>
      <c r="C640" s="163"/>
      <c r="D640" s="163">
        <f>'Pod gabri 33 47'!F14</f>
        <v>0</v>
      </c>
    </row>
    <row r="641" spans="1:4" x14ac:dyDescent="0.2">
      <c r="A641" s="165" t="s">
        <v>43</v>
      </c>
      <c r="B641" s="164" t="s">
        <v>46</v>
      </c>
      <c r="C641" s="163"/>
      <c r="D641" s="163">
        <f>'Pod gabri 33 47'!F22</f>
        <v>0</v>
      </c>
    </row>
    <row r="642" spans="1:4" x14ac:dyDescent="0.2">
      <c r="A642" s="165" t="s">
        <v>67</v>
      </c>
      <c r="B642" s="164" t="s">
        <v>68</v>
      </c>
      <c r="C642" s="163"/>
      <c r="D642" s="163">
        <f>'Pod gabri 33 47'!F31</f>
        <v>0</v>
      </c>
    </row>
    <row r="643" spans="1:4" x14ac:dyDescent="0.2">
      <c r="A643" s="160"/>
      <c r="B643" s="167" t="s">
        <v>23</v>
      </c>
      <c r="C643" s="166"/>
      <c r="D643" s="166">
        <f>SUM(D640:D642)</f>
        <v>0</v>
      </c>
    </row>
    <row r="644" spans="1:4" x14ac:dyDescent="0.2">
      <c r="A644" s="165"/>
      <c r="B644" s="164"/>
      <c r="C644" s="163"/>
      <c r="D644" s="163"/>
    </row>
    <row r="645" spans="1:4" x14ac:dyDescent="0.2">
      <c r="A645" s="160" t="s">
        <v>16</v>
      </c>
      <c r="B645" s="159" t="s">
        <v>25</v>
      </c>
      <c r="C645" s="158"/>
      <c r="D645" s="158"/>
    </row>
    <row r="646" spans="1:4" x14ac:dyDescent="0.2">
      <c r="A646" s="165" t="s">
        <v>27</v>
      </c>
      <c r="B646" s="164" t="s">
        <v>47</v>
      </c>
      <c r="C646" s="163"/>
      <c r="D646" s="163">
        <f>'Pod gabri 33 47'!F48</f>
        <v>0</v>
      </c>
    </row>
    <row r="647" spans="1:4" x14ac:dyDescent="0.2">
      <c r="A647" s="165" t="s">
        <v>28</v>
      </c>
      <c r="B647" s="164" t="s">
        <v>32</v>
      </c>
      <c r="C647" s="163"/>
      <c r="D647" s="163">
        <f>'Pod gabri 33 47'!F57</f>
        <v>0</v>
      </c>
    </row>
    <row r="648" spans="1:4" x14ac:dyDescent="0.2">
      <c r="A648" s="160"/>
      <c r="B648" s="167" t="s">
        <v>26</v>
      </c>
      <c r="C648" s="166"/>
      <c r="D648" s="166">
        <f>SUM(D646:D647)</f>
        <v>0</v>
      </c>
    </row>
    <row r="649" spans="1:4" x14ac:dyDescent="0.2">
      <c r="A649" s="165"/>
      <c r="B649" s="164"/>
      <c r="C649" s="163"/>
      <c r="D649" s="163"/>
    </row>
    <row r="650" spans="1:4" x14ac:dyDescent="0.2">
      <c r="A650" s="160"/>
      <c r="B650" s="159" t="s">
        <v>48</v>
      </c>
      <c r="C650" s="158"/>
      <c r="D650" s="158">
        <f>D643+D648</f>
        <v>0</v>
      </c>
    </row>
    <row r="651" spans="1:4" x14ac:dyDescent="0.2">
      <c r="A651" s="164"/>
      <c r="B651" s="164"/>
      <c r="C651" s="164"/>
      <c r="D651" s="164"/>
    </row>
    <row r="652" spans="1:4" ht="14.25" x14ac:dyDescent="0.2">
      <c r="A652" s="123" t="s">
        <v>255</v>
      </c>
      <c r="B652" s="123"/>
      <c r="C652" s="123"/>
      <c r="D652" s="123"/>
    </row>
    <row r="653" spans="1:4" x14ac:dyDescent="0.2">
      <c r="A653" s="160" t="s">
        <v>15</v>
      </c>
      <c r="B653" s="159" t="s">
        <v>22</v>
      </c>
      <c r="C653" s="158"/>
      <c r="D653" s="158"/>
    </row>
    <row r="654" spans="1:4" x14ac:dyDescent="0.2">
      <c r="A654" s="165" t="s">
        <v>24</v>
      </c>
      <c r="B654" s="164" t="s">
        <v>45</v>
      </c>
      <c r="C654" s="163"/>
      <c r="D654" s="163">
        <f>'Pod gabri 33 48'!F14</f>
        <v>0</v>
      </c>
    </row>
    <row r="655" spans="1:4" x14ac:dyDescent="0.2">
      <c r="A655" s="165" t="s">
        <v>43</v>
      </c>
      <c r="B655" s="164" t="s">
        <v>46</v>
      </c>
      <c r="C655" s="163"/>
      <c r="D655" s="163">
        <f>'Pod gabri 33 48'!F22</f>
        <v>0</v>
      </c>
    </row>
    <row r="656" spans="1:4" x14ac:dyDescent="0.2">
      <c r="A656" s="165" t="s">
        <v>67</v>
      </c>
      <c r="B656" s="164" t="s">
        <v>68</v>
      </c>
      <c r="C656" s="163"/>
      <c r="D656" s="163">
        <f>'Pod gabri 33 48'!F31</f>
        <v>0</v>
      </c>
    </row>
    <row r="657" spans="1:4" x14ac:dyDescent="0.2">
      <c r="A657" s="160"/>
      <c r="B657" s="167" t="s">
        <v>23</v>
      </c>
      <c r="C657" s="166"/>
      <c r="D657" s="166">
        <f>SUM(D654:D656)</f>
        <v>0</v>
      </c>
    </row>
    <row r="658" spans="1:4" x14ac:dyDescent="0.2">
      <c r="A658" s="165"/>
      <c r="B658" s="164"/>
      <c r="C658" s="163"/>
      <c r="D658" s="163"/>
    </row>
    <row r="659" spans="1:4" x14ac:dyDescent="0.2">
      <c r="A659" s="160" t="s">
        <v>16</v>
      </c>
      <c r="B659" s="159" t="s">
        <v>25</v>
      </c>
      <c r="C659" s="158"/>
      <c r="D659" s="158"/>
    </row>
    <row r="660" spans="1:4" x14ac:dyDescent="0.2">
      <c r="A660" s="165" t="s">
        <v>27</v>
      </c>
      <c r="B660" s="164" t="s">
        <v>47</v>
      </c>
      <c r="C660" s="163"/>
      <c r="D660" s="163">
        <f>'Pod gabri 33 48'!F49</f>
        <v>0</v>
      </c>
    </row>
    <row r="661" spans="1:4" x14ac:dyDescent="0.2">
      <c r="A661" s="165" t="s">
        <v>28</v>
      </c>
      <c r="B661" s="164" t="s">
        <v>32</v>
      </c>
      <c r="C661" s="163"/>
      <c r="D661" s="163">
        <f>'Pod gabri 33 48'!F58</f>
        <v>0</v>
      </c>
    </row>
    <row r="662" spans="1:4" x14ac:dyDescent="0.2">
      <c r="A662" s="160"/>
      <c r="B662" s="167" t="s">
        <v>26</v>
      </c>
      <c r="C662" s="166"/>
      <c r="D662" s="166">
        <f>SUM(D660:D661)</f>
        <v>0</v>
      </c>
    </row>
    <row r="663" spans="1:4" x14ac:dyDescent="0.2">
      <c r="A663" s="165"/>
      <c r="B663" s="164"/>
      <c r="C663" s="163"/>
      <c r="D663" s="163"/>
    </row>
    <row r="664" spans="1:4" x14ac:dyDescent="0.2">
      <c r="A664" s="160"/>
      <c r="B664" s="159" t="s">
        <v>48</v>
      </c>
      <c r="C664" s="158"/>
      <c r="D664" s="158">
        <f>D657+D662</f>
        <v>0</v>
      </c>
    </row>
    <row r="665" spans="1:4" x14ac:dyDescent="0.2">
      <c r="A665" s="164"/>
      <c r="B665" s="164"/>
      <c r="C665" s="164"/>
      <c r="D665" s="164"/>
    </row>
    <row r="666" spans="1:4" ht="14.25" x14ac:dyDescent="0.2">
      <c r="A666" s="123" t="s">
        <v>257</v>
      </c>
      <c r="B666" s="123"/>
      <c r="C666" s="123"/>
      <c r="D666" s="123"/>
    </row>
    <row r="667" spans="1:4" x14ac:dyDescent="0.2">
      <c r="A667" s="160" t="s">
        <v>15</v>
      </c>
      <c r="B667" s="159" t="s">
        <v>22</v>
      </c>
      <c r="C667" s="158"/>
      <c r="D667" s="158"/>
    </row>
    <row r="668" spans="1:4" x14ac:dyDescent="0.2">
      <c r="A668" s="165" t="s">
        <v>24</v>
      </c>
      <c r="B668" s="164" t="s">
        <v>45</v>
      </c>
      <c r="C668" s="163"/>
      <c r="D668" s="163">
        <f>'Pod gabri 33 49'!F14</f>
        <v>0</v>
      </c>
    </row>
    <row r="669" spans="1:4" x14ac:dyDescent="0.2">
      <c r="A669" s="165" t="s">
        <v>43</v>
      </c>
      <c r="B669" s="164" t="s">
        <v>46</v>
      </c>
      <c r="C669" s="163"/>
      <c r="D669" s="163">
        <f>'Pod gabri 33 49'!F22</f>
        <v>0</v>
      </c>
    </row>
    <row r="670" spans="1:4" x14ac:dyDescent="0.2">
      <c r="A670" s="165" t="s">
        <v>67</v>
      </c>
      <c r="B670" s="164" t="s">
        <v>68</v>
      </c>
      <c r="C670" s="163"/>
      <c r="D670" s="163">
        <f>'Pod gabri 33 49'!F31</f>
        <v>0</v>
      </c>
    </row>
    <row r="671" spans="1:4" x14ac:dyDescent="0.2">
      <c r="A671" s="160"/>
      <c r="B671" s="167" t="s">
        <v>23</v>
      </c>
      <c r="C671" s="166"/>
      <c r="D671" s="166">
        <f>SUM(D668:D670)</f>
        <v>0</v>
      </c>
    </row>
    <row r="672" spans="1:4" x14ac:dyDescent="0.2">
      <c r="A672" s="165"/>
      <c r="B672" s="164"/>
      <c r="C672" s="163"/>
      <c r="D672" s="163"/>
    </row>
    <row r="673" spans="1:4" x14ac:dyDescent="0.2">
      <c r="A673" s="160" t="s">
        <v>16</v>
      </c>
      <c r="B673" s="159" t="s">
        <v>25</v>
      </c>
      <c r="C673" s="158"/>
      <c r="D673" s="158"/>
    </row>
    <row r="674" spans="1:4" x14ac:dyDescent="0.2">
      <c r="A674" s="165" t="s">
        <v>27</v>
      </c>
      <c r="B674" s="164" t="s">
        <v>47</v>
      </c>
      <c r="C674" s="163"/>
      <c r="D674" s="163">
        <f>'Pod gabri 33 49'!F48</f>
        <v>0</v>
      </c>
    </row>
    <row r="675" spans="1:4" x14ac:dyDescent="0.2">
      <c r="A675" s="165" t="s">
        <v>28</v>
      </c>
      <c r="B675" s="164" t="s">
        <v>32</v>
      </c>
      <c r="C675" s="163"/>
      <c r="D675" s="163">
        <f>'Pod gabri 33 49'!F58</f>
        <v>0</v>
      </c>
    </row>
    <row r="676" spans="1:4" x14ac:dyDescent="0.2">
      <c r="A676" s="160"/>
      <c r="B676" s="167" t="s">
        <v>26</v>
      </c>
      <c r="C676" s="166"/>
      <c r="D676" s="166">
        <f>SUM(D674:D675)</f>
        <v>0</v>
      </c>
    </row>
    <row r="677" spans="1:4" x14ac:dyDescent="0.2">
      <c r="A677" s="165"/>
      <c r="B677" s="164"/>
      <c r="C677" s="163"/>
      <c r="D677" s="163"/>
    </row>
    <row r="678" spans="1:4" x14ac:dyDescent="0.2">
      <c r="A678" s="160"/>
      <c r="B678" s="159" t="s">
        <v>48</v>
      </c>
      <c r="C678" s="158"/>
      <c r="D678" s="158">
        <f>D671+D676</f>
        <v>0</v>
      </c>
    </row>
    <row r="679" spans="1:4" x14ac:dyDescent="0.2">
      <c r="A679" s="164"/>
      <c r="B679" s="164"/>
      <c r="C679" s="164"/>
      <c r="D679" s="164"/>
    </row>
    <row r="680" spans="1:4" ht="14.25" x14ac:dyDescent="0.2">
      <c r="A680" s="123" t="s">
        <v>256</v>
      </c>
      <c r="B680" s="123"/>
      <c r="C680" s="123"/>
      <c r="D680" s="123"/>
    </row>
    <row r="681" spans="1:4" x14ac:dyDescent="0.2">
      <c r="A681" s="160" t="s">
        <v>15</v>
      </c>
      <c r="B681" s="159" t="s">
        <v>22</v>
      </c>
      <c r="C681" s="158"/>
      <c r="D681" s="158"/>
    </row>
    <row r="682" spans="1:4" x14ac:dyDescent="0.2">
      <c r="A682" s="165" t="s">
        <v>24</v>
      </c>
      <c r="B682" s="164" t="s">
        <v>45</v>
      </c>
      <c r="C682" s="163"/>
      <c r="D682" s="163">
        <f>'Pod gabri 33 51'!F14</f>
        <v>0</v>
      </c>
    </row>
    <row r="683" spans="1:4" x14ac:dyDescent="0.2">
      <c r="A683" s="165" t="s">
        <v>43</v>
      </c>
      <c r="B683" s="164" t="s">
        <v>46</v>
      </c>
      <c r="C683" s="163"/>
      <c r="D683" s="163">
        <f>'Pod gabri 33 51'!F22</f>
        <v>0</v>
      </c>
    </row>
    <row r="684" spans="1:4" x14ac:dyDescent="0.2">
      <c r="A684" s="165" t="s">
        <v>67</v>
      </c>
      <c r="B684" s="164" t="s">
        <v>68</v>
      </c>
      <c r="C684" s="163"/>
      <c r="D684" s="163">
        <f>'Pod gabri 33 51'!F31</f>
        <v>0</v>
      </c>
    </row>
    <row r="685" spans="1:4" x14ac:dyDescent="0.2">
      <c r="A685" s="160"/>
      <c r="B685" s="167" t="s">
        <v>23</v>
      </c>
      <c r="C685" s="166"/>
      <c r="D685" s="166">
        <f>SUM(D682:D684)</f>
        <v>0</v>
      </c>
    </row>
    <row r="686" spans="1:4" x14ac:dyDescent="0.2">
      <c r="A686" s="165"/>
      <c r="B686" s="164"/>
      <c r="C686" s="163"/>
      <c r="D686" s="163"/>
    </row>
    <row r="687" spans="1:4" x14ac:dyDescent="0.2">
      <c r="A687" s="160" t="s">
        <v>16</v>
      </c>
      <c r="B687" s="159" t="s">
        <v>25</v>
      </c>
      <c r="C687" s="158"/>
      <c r="D687" s="158"/>
    </row>
    <row r="688" spans="1:4" x14ac:dyDescent="0.2">
      <c r="A688" s="165" t="s">
        <v>27</v>
      </c>
      <c r="B688" s="164" t="s">
        <v>47</v>
      </c>
      <c r="C688" s="163"/>
      <c r="D688" s="163">
        <f>'Pod gabri 33 51'!F48</f>
        <v>0</v>
      </c>
    </row>
    <row r="689" spans="1:4" x14ac:dyDescent="0.2">
      <c r="A689" s="165" t="s">
        <v>28</v>
      </c>
      <c r="B689" s="164" t="s">
        <v>32</v>
      </c>
      <c r="C689" s="163"/>
      <c r="D689" s="163">
        <f>'Pod gabri 33 51'!F57</f>
        <v>0</v>
      </c>
    </row>
    <row r="690" spans="1:4" x14ac:dyDescent="0.2">
      <c r="A690" s="160"/>
      <c r="B690" s="167" t="s">
        <v>26</v>
      </c>
      <c r="C690" s="166"/>
      <c r="D690" s="166">
        <f>SUM(D688:D689)</f>
        <v>0</v>
      </c>
    </row>
    <row r="691" spans="1:4" x14ac:dyDescent="0.2">
      <c r="A691" s="165"/>
      <c r="B691" s="164"/>
      <c r="C691" s="163"/>
      <c r="D691" s="163"/>
    </row>
    <row r="692" spans="1:4" x14ac:dyDescent="0.2">
      <c r="A692" s="160"/>
      <c r="B692" s="159" t="s">
        <v>48</v>
      </c>
      <c r="C692" s="158"/>
      <c r="D692" s="158">
        <f>D685+D690</f>
        <v>0</v>
      </c>
    </row>
    <row r="693" spans="1:4" x14ac:dyDescent="0.2">
      <c r="A693" s="164"/>
      <c r="B693" s="164"/>
      <c r="C693" s="164"/>
      <c r="D693" s="164"/>
    </row>
    <row r="694" spans="1:4" ht="14.25" x14ac:dyDescent="0.2">
      <c r="A694" s="123" t="s">
        <v>258</v>
      </c>
      <c r="B694" s="123"/>
      <c r="C694" s="123"/>
      <c r="D694" s="123"/>
    </row>
    <row r="695" spans="1:4" x14ac:dyDescent="0.2">
      <c r="A695" s="160" t="s">
        <v>15</v>
      </c>
      <c r="B695" s="159" t="s">
        <v>22</v>
      </c>
      <c r="C695" s="158"/>
      <c r="D695" s="158"/>
    </row>
    <row r="696" spans="1:4" x14ac:dyDescent="0.2">
      <c r="A696" s="165" t="s">
        <v>24</v>
      </c>
      <c r="B696" s="164" t="s">
        <v>45</v>
      </c>
      <c r="C696" s="163"/>
      <c r="D696" s="163">
        <f>'Pod gabri 33 52'!F14</f>
        <v>0</v>
      </c>
    </row>
    <row r="697" spans="1:4" x14ac:dyDescent="0.2">
      <c r="A697" s="165" t="s">
        <v>43</v>
      </c>
      <c r="B697" s="164" t="s">
        <v>46</v>
      </c>
      <c r="C697" s="163"/>
      <c r="D697" s="163">
        <f>'Pod gabri 33 52'!F22</f>
        <v>0</v>
      </c>
    </row>
    <row r="698" spans="1:4" x14ac:dyDescent="0.2">
      <c r="A698" s="165" t="s">
        <v>67</v>
      </c>
      <c r="B698" s="164" t="s">
        <v>68</v>
      </c>
      <c r="C698" s="163"/>
      <c r="D698" s="163">
        <f>'Pod gabri 33 52'!F31</f>
        <v>0</v>
      </c>
    </row>
    <row r="699" spans="1:4" x14ac:dyDescent="0.2">
      <c r="A699" s="160"/>
      <c r="B699" s="167" t="s">
        <v>23</v>
      </c>
      <c r="C699" s="166"/>
      <c r="D699" s="166">
        <f>SUM(D696:D698)</f>
        <v>0</v>
      </c>
    </row>
    <row r="700" spans="1:4" x14ac:dyDescent="0.2">
      <c r="A700" s="165"/>
      <c r="B700" s="164"/>
      <c r="C700" s="163"/>
      <c r="D700" s="163"/>
    </row>
    <row r="701" spans="1:4" x14ac:dyDescent="0.2">
      <c r="A701" s="160" t="s">
        <v>16</v>
      </c>
      <c r="B701" s="159" t="s">
        <v>25</v>
      </c>
      <c r="C701" s="158"/>
      <c r="D701" s="158"/>
    </row>
    <row r="702" spans="1:4" x14ac:dyDescent="0.2">
      <c r="A702" s="165" t="s">
        <v>27</v>
      </c>
      <c r="B702" s="164" t="s">
        <v>47</v>
      </c>
      <c r="C702" s="163"/>
      <c r="D702" s="163">
        <f>'Pod gabri 33 52'!F49</f>
        <v>0</v>
      </c>
    </row>
    <row r="703" spans="1:4" x14ac:dyDescent="0.2">
      <c r="A703" s="165" t="s">
        <v>28</v>
      </c>
      <c r="B703" s="164" t="s">
        <v>32</v>
      </c>
      <c r="C703" s="163"/>
      <c r="D703" s="163">
        <f>'Pod gabri 33 52'!F58</f>
        <v>0</v>
      </c>
    </row>
    <row r="704" spans="1:4" x14ac:dyDescent="0.2">
      <c r="A704" s="160"/>
      <c r="B704" s="167" t="s">
        <v>26</v>
      </c>
      <c r="C704" s="166"/>
      <c r="D704" s="166">
        <f>SUM(D702:D703)</f>
        <v>0</v>
      </c>
    </row>
    <row r="705" spans="1:4" x14ac:dyDescent="0.2">
      <c r="A705" s="165"/>
      <c r="B705" s="164"/>
      <c r="C705" s="163"/>
      <c r="D705" s="163"/>
    </row>
    <row r="706" spans="1:4" x14ac:dyDescent="0.2">
      <c r="A706" s="160"/>
      <c r="B706" s="159" t="s">
        <v>48</v>
      </c>
      <c r="C706" s="158"/>
      <c r="D706" s="158">
        <f>D699+D704</f>
        <v>0</v>
      </c>
    </row>
    <row r="707" spans="1:4" x14ac:dyDescent="0.2">
      <c r="A707" s="160"/>
      <c r="B707" s="159"/>
      <c r="C707" s="158"/>
      <c r="D707" s="158"/>
    </row>
    <row r="708" spans="1:4" x14ac:dyDescent="0.2">
      <c r="A708" s="160"/>
      <c r="B708" s="159"/>
      <c r="C708" s="158"/>
      <c r="D708" s="158"/>
    </row>
    <row r="709" spans="1:4" x14ac:dyDescent="0.2">
      <c r="A709" s="164"/>
      <c r="B709" s="164"/>
      <c r="C709" s="164"/>
      <c r="D709" s="164"/>
    </row>
    <row r="710" spans="1:4" ht="15" x14ac:dyDescent="0.2">
      <c r="A710" s="266"/>
      <c r="B710" s="264" t="s">
        <v>293</v>
      </c>
      <c r="C710" s="267"/>
      <c r="D710" s="267">
        <f>D34+D48+D62+D76+D90+D104+D118+D132+D146+D160+D174+D188+D202+D216+D230+D244+D258+D272+D286+D300+D314+D328+D342+D356+D370+D384+D398+D412+D426+D440+D454+D468+D482+D496+D510+D524+D538+D552+D566+D580+D594+D608+D622+D636+D650+D664+D678+D692+D706</f>
        <v>0</v>
      </c>
    </row>
    <row r="711" spans="1:4" s="157" customFormat="1" x14ac:dyDescent="0.2">
      <c r="A711" s="160"/>
      <c r="B711" s="159"/>
      <c r="C711" s="158"/>
      <c r="D711" s="158"/>
    </row>
    <row r="712" spans="1:4" s="157" customFormat="1" x14ac:dyDescent="0.2">
      <c r="A712" s="160"/>
      <c r="B712" s="159"/>
      <c r="C712" s="158"/>
      <c r="D712" s="158"/>
    </row>
    <row r="713" spans="1:4" s="157" customFormat="1" x14ac:dyDescent="0.2">
      <c r="A713" s="160"/>
      <c r="B713" s="159"/>
      <c r="C713" s="158"/>
      <c r="D713" s="158"/>
    </row>
    <row r="714" spans="1:4" s="157" customFormat="1" x14ac:dyDescent="0.2">
      <c r="A714" s="160"/>
      <c r="B714" s="159"/>
      <c r="C714" s="158"/>
      <c r="D714" s="158"/>
    </row>
    <row r="715" spans="1:4" s="157" customFormat="1" x14ac:dyDescent="0.2">
      <c r="A715" s="160"/>
      <c r="B715" s="159"/>
      <c r="C715" s="158"/>
      <c r="D715" s="158"/>
    </row>
    <row r="716" spans="1:4" s="157" customFormat="1" x14ac:dyDescent="0.2">
      <c r="A716" s="160"/>
      <c r="B716" s="159"/>
      <c r="C716" s="158"/>
      <c r="D716" s="158"/>
    </row>
    <row r="717" spans="1:4" s="157" customFormat="1" x14ac:dyDescent="0.2">
      <c r="A717" s="160"/>
      <c r="B717" s="159"/>
      <c r="C717" s="158"/>
      <c r="D717" s="158"/>
    </row>
    <row r="718" spans="1:4" s="157" customFormat="1" x14ac:dyDescent="0.2">
      <c r="A718" s="160"/>
      <c r="B718" s="159"/>
      <c r="C718" s="158"/>
      <c r="D718" s="158"/>
    </row>
    <row r="719" spans="1:4" s="157" customFormat="1" x14ac:dyDescent="0.2">
      <c r="A719" s="160"/>
      <c r="B719" s="159"/>
      <c r="C719" s="158"/>
      <c r="D719" s="158"/>
    </row>
    <row r="720" spans="1:4" s="157" customFormat="1" x14ac:dyDescent="0.2">
      <c r="A720" s="160"/>
      <c r="B720" s="159"/>
      <c r="C720" s="158"/>
      <c r="D720" s="158"/>
    </row>
    <row r="721" spans="1:4" s="157" customFormat="1" x14ac:dyDescent="0.2">
      <c r="A721" s="160"/>
      <c r="B721" s="159"/>
      <c r="C721" s="158"/>
      <c r="D721" s="158"/>
    </row>
    <row r="722" spans="1:4" s="157" customFormat="1" x14ac:dyDescent="0.2">
      <c r="A722" s="160"/>
      <c r="B722" s="159"/>
      <c r="C722" s="158"/>
      <c r="D722" s="158"/>
    </row>
    <row r="723" spans="1:4" s="157" customFormat="1" x14ac:dyDescent="0.2">
      <c r="A723" s="160"/>
      <c r="B723" s="159"/>
      <c r="C723" s="158"/>
      <c r="D723" s="158"/>
    </row>
    <row r="724" spans="1:4" s="157" customFormat="1" x14ac:dyDescent="0.2">
      <c r="A724" s="160"/>
      <c r="B724" s="159"/>
      <c r="C724" s="158"/>
      <c r="D724" s="158"/>
    </row>
    <row r="725" spans="1:4" s="157" customFormat="1" x14ac:dyDescent="0.2">
      <c r="A725" s="160"/>
      <c r="B725" s="159"/>
      <c r="C725" s="158"/>
      <c r="D725" s="158"/>
    </row>
    <row r="726" spans="1:4" s="157" customFormat="1" x14ac:dyDescent="0.2">
      <c r="A726" s="160"/>
      <c r="B726" s="159"/>
      <c r="C726" s="158"/>
      <c r="D726" s="158"/>
    </row>
    <row r="727" spans="1:4" s="157" customFormat="1" x14ac:dyDescent="0.2">
      <c r="A727" s="160"/>
      <c r="B727" s="159"/>
      <c r="C727" s="158"/>
      <c r="D727" s="158"/>
    </row>
    <row r="728" spans="1:4" s="157" customFormat="1" x14ac:dyDescent="0.2">
      <c r="A728" s="160"/>
      <c r="B728" s="159"/>
      <c r="C728" s="158"/>
      <c r="D728" s="158"/>
    </row>
    <row r="729" spans="1:4" s="157" customFormat="1" x14ac:dyDescent="0.2">
      <c r="A729" s="160"/>
      <c r="B729" s="159"/>
      <c r="C729" s="158"/>
      <c r="D729" s="158"/>
    </row>
    <row r="730" spans="1:4" s="157" customFormat="1" x14ac:dyDescent="0.2">
      <c r="A730" s="160"/>
      <c r="B730" s="159"/>
      <c r="C730" s="158"/>
      <c r="D730" s="158"/>
    </row>
    <row r="731" spans="1:4" s="157" customFormat="1" x14ac:dyDescent="0.2">
      <c r="A731" s="160"/>
      <c r="B731" s="159"/>
      <c r="C731" s="158"/>
      <c r="D731" s="158"/>
    </row>
    <row r="732" spans="1:4" s="157" customFormat="1" x14ac:dyDescent="0.2">
      <c r="A732" s="160"/>
      <c r="B732" s="159"/>
      <c r="C732" s="158"/>
      <c r="D732" s="158"/>
    </row>
    <row r="733" spans="1:4" s="157" customFormat="1" x14ac:dyDescent="0.2">
      <c r="A733" s="160"/>
      <c r="B733" s="159"/>
      <c r="C733" s="158"/>
      <c r="D733" s="158"/>
    </row>
    <row r="734" spans="1:4" s="157" customFormat="1" x14ac:dyDescent="0.2">
      <c r="A734" s="160"/>
      <c r="B734" s="159"/>
      <c r="C734" s="158"/>
      <c r="D734" s="158"/>
    </row>
    <row r="735" spans="1:4" s="157" customFormat="1" x14ac:dyDescent="0.2">
      <c r="A735" s="160"/>
      <c r="B735" s="159"/>
      <c r="C735" s="158"/>
      <c r="D735" s="158"/>
    </row>
    <row r="736" spans="1:4" s="157" customFormat="1" x14ac:dyDescent="0.2">
      <c r="A736" s="160"/>
      <c r="B736" s="159"/>
      <c r="C736" s="158"/>
      <c r="D736" s="158"/>
    </row>
  </sheetData>
  <pageMargins left="0.70866141732283472" right="0.51181102362204722" top="0.74803149606299213" bottom="0.74803149606299213" header="0.31496062992125984" footer="0.31496062992125984"/>
  <pageSetup paperSize="9" scale="86" fitToHeight="0" orientation="portrait" r:id="rId1"/>
  <headerFooter>
    <oddFooter>&amp;L&amp;"Verdana,Poševno"&amp;9&amp;K00-047REKAPITULACIJA Pod gabri 31 - 33&amp;R&amp;P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0ADA-17D3-48B3-A5ED-CC4A6ADEB881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3.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6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3.75" customHeight="1" x14ac:dyDescent="0.2">
      <c r="A46" s="69" t="s">
        <v>34</v>
      </c>
      <c r="B46" s="70" t="s">
        <v>116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3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1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127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63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4E86-C05C-45D4-82A0-6D7B3970A67B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3.7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6.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11.75" customHeight="1" x14ac:dyDescent="0.2">
      <c r="A47" s="112" t="s">
        <v>86</v>
      </c>
      <c r="B47" s="113" t="s">
        <v>128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4.5" customHeight="1" x14ac:dyDescent="0.2">
      <c r="A48" s="69" t="s">
        <v>41</v>
      </c>
      <c r="B48" s="70" t="s">
        <v>114</v>
      </c>
      <c r="C48" s="71"/>
      <c r="D48" s="72"/>
      <c r="E48" s="72"/>
      <c r="F48" s="73"/>
    </row>
    <row r="49" spans="1:9" ht="232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2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2.75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22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7.2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EED1-3399-4E5F-9073-AA307C4F4538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113</v>
      </c>
      <c r="C45" s="71"/>
      <c r="D45" s="72"/>
      <c r="E45" s="72"/>
      <c r="F45" s="73"/>
    </row>
    <row r="46" spans="1:6" ht="234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95.75" customHeight="1" x14ac:dyDescent="0.2">
      <c r="A47" s="112" t="s">
        <v>86</v>
      </c>
      <c r="B47" s="113" t="s">
        <v>123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9.75" customHeight="1" x14ac:dyDescent="0.2">
      <c r="A48" s="69" t="s">
        <v>41</v>
      </c>
      <c r="B48" s="70" t="s">
        <v>112</v>
      </c>
      <c r="C48" s="71"/>
      <c r="D48" s="72"/>
      <c r="E48" s="72"/>
      <c r="F48" s="73"/>
    </row>
    <row r="49" spans="1:9" ht="238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15.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59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40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6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8FB45-E3B2-4B8D-B5D5-4DE33808701E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4.7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4.2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5.2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8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89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2311-7252-411C-8B36-7F3184B0B1FF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3.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6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3.75" customHeight="1" x14ac:dyDescent="0.2">
      <c r="A46" s="69" t="s">
        <v>34</v>
      </c>
      <c r="B46" s="70" t="s">
        <v>116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3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1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127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3C92-BB51-4FED-AA16-09BA48013522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3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3.7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6.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11.75" customHeight="1" x14ac:dyDescent="0.2">
      <c r="A47" s="112" t="s">
        <v>86</v>
      </c>
      <c r="B47" s="113" t="s">
        <v>128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4.5" customHeight="1" x14ac:dyDescent="0.2">
      <c r="A48" s="69" t="s">
        <v>41</v>
      </c>
      <c r="B48" s="70" t="s">
        <v>114</v>
      </c>
      <c r="C48" s="71"/>
      <c r="D48" s="72"/>
      <c r="E48" s="72"/>
      <c r="F48" s="73"/>
    </row>
    <row r="49" spans="1:9" ht="232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2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2.75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22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7.2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EE3A-5485-4D62-B1B0-2B67149FA049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1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113</v>
      </c>
      <c r="C45" s="71"/>
      <c r="D45" s="72"/>
      <c r="E45" s="72"/>
      <c r="F45" s="73"/>
    </row>
    <row r="46" spans="1:6" ht="234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95.75" customHeight="1" x14ac:dyDescent="0.2">
      <c r="A47" s="112" t="s">
        <v>86</v>
      </c>
      <c r="B47" s="113" t="s">
        <v>123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127" customFormat="1" ht="249.75" customHeight="1" x14ac:dyDescent="0.2">
      <c r="A48" s="69" t="s">
        <v>41</v>
      </c>
      <c r="B48" s="70" t="s">
        <v>112</v>
      </c>
      <c r="C48" s="71"/>
      <c r="D48" s="72"/>
      <c r="E48" s="72"/>
      <c r="F48" s="73"/>
    </row>
    <row r="49" spans="1:9" ht="238.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15.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59" customHeight="1" x14ac:dyDescent="0.2">
      <c r="A51" s="117" t="s">
        <v>42</v>
      </c>
      <c r="B51" s="118" t="s">
        <v>275</v>
      </c>
      <c r="C51" s="119"/>
      <c r="D51" s="120"/>
      <c r="E51" s="120"/>
      <c r="F51" s="121"/>
    </row>
    <row r="52" spans="1:9" ht="240.7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6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2843-E007-44D3-B8CA-CEDF6A211806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4.7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4.2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5.2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8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89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FE91-8CE0-46D2-A3D4-5030F408BE5E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99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"/>
      <c r="B29" s="80" t="s">
        <v>73</v>
      </c>
      <c r="C29" s="81" t="s">
        <v>76</v>
      </c>
      <c r="D29" s="24">
        <v>2.31</v>
      </c>
      <c r="E29" s="85"/>
      <c r="F29" s="82">
        <f>ROUND(D29*E29,2)</f>
        <v>0</v>
      </c>
    </row>
    <row r="30" spans="1:7" x14ac:dyDescent="0.2">
      <c r="A30" s="112"/>
      <c r="B30" s="113" t="s">
        <v>74</v>
      </c>
      <c r="C30" s="114" t="s">
        <v>76</v>
      </c>
      <c r="D30" s="125">
        <v>2.72</v>
      </c>
      <c r="E30" s="138"/>
      <c r="F30" s="139">
        <f>ROUND(D30*E30,2)</f>
        <v>0</v>
      </c>
    </row>
    <row r="31" spans="1:7" x14ac:dyDescent="0.2">
      <c r="A31" s="133"/>
      <c r="B31" s="134" t="s">
        <v>104</v>
      </c>
      <c r="C31" s="135" t="s">
        <v>76</v>
      </c>
      <c r="D31" s="136">
        <v>1.36</v>
      </c>
      <c r="E31" s="129"/>
      <c r="F31" s="137">
        <f>ROUND(D31*E31,2)</f>
        <v>0</v>
      </c>
    </row>
    <row r="32" spans="1:7" ht="144.75" customHeight="1" x14ac:dyDescent="0.2">
      <c r="A32" s="86" t="s">
        <v>270</v>
      </c>
      <c r="B32" s="128" t="s">
        <v>72</v>
      </c>
      <c r="C32" s="87"/>
      <c r="D32" s="106"/>
      <c r="E32" s="288"/>
      <c r="F32" s="88"/>
    </row>
    <row r="33" spans="1:6" ht="15.75" x14ac:dyDescent="0.2">
      <c r="A33" s="1"/>
      <c r="B33" s="80" t="s">
        <v>56</v>
      </c>
      <c r="C33" s="81" t="s">
        <v>36</v>
      </c>
      <c r="D33" s="24">
        <v>10.47</v>
      </c>
      <c r="E33" s="85"/>
      <c r="F33" s="82">
        <f>ROUND(D33*E33,2)</f>
        <v>0</v>
      </c>
    </row>
    <row r="34" spans="1:6" ht="15.75" x14ac:dyDescent="0.2">
      <c r="A34" s="79"/>
      <c r="B34" s="80" t="s">
        <v>57</v>
      </c>
      <c r="C34" s="81" t="s">
        <v>36</v>
      </c>
      <c r="D34" s="24">
        <v>8.16</v>
      </c>
      <c r="E34" s="85"/>
      <c r="F34" s="82">
        <f>ROUND(D34*E34,2)</f>
        <v>0</v>
      </c>
    </row>
    <row r="35" spans="1:6" ht="16.5" x14ac:dyDescent="0.25">
      <c r="A35" s="79"/>
      <c r="B35" s="80" t="s">
        <v>106</v>
      </c>
      <c r="C35" s="81" t="s">
        <v>105</v>
      </c>
      <c r="D35" s="24">
        <v>4.4800000000000004</v>
      </c>
      <c r="E35" s="85"/>
      <c r="F35" s="82">
        <f>ROUND(D35*E35,2)</f>
        <v>0</v>
      </c>
    </row>
    <row r="36" spans="1:6" ht="15.75" x14ac:dyDescent="0.2">
      <c r="A36" s="79"/>
      <c r="B36" s="80" t="s">
        <v>97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SUM(F28:F36)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0.2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110</v>
      </c>
      <c r="C45" s="71"/>
      <c r="D45" s="72"/>
      <c r="E45" s="72"/>
      <c r="F45" s="73"/>
    </row>
    <row r="46" spans="1:6" ht="240" customHeight="1" x14ac:dyDescent="0.2">
      <c r="A46" s="74"/>
      <c r="B46" s="55" t="s">
        <v>82</v>
      </c>
      <c r="C46" s="56" t="s">
        <v>35</v>
      </c>
      <c r="D46" s="75">
        <v>3</v>
      </c>
      <c r="E46" s="77"/>
      <c r="F46" s="57">
        <f>ROUND(D46*E46,2)</f>
        <v>0</v>
      </c>
    </row>
    <row r="47" spans="1:6" ht="191.2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57">
        <f>ROUND(D47*E47,2)</f>
        <v>0</v>
      </c>
    </row>
    <row r="48" spans="1:6" ht="105" customHeight="1" x14ac:dyDescent="0.2">
      <c r="A48" s="112" t="s">
        <v>89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8.2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129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ht="249.75" customHeight="1" x14ac:dyDescent="0.2">
      <c r="A52" s="69" t="s">
        <v>42</v>
      </c>
      <c r="B52" s="70" t="s">
        <v>267</v>
      </c>
      <c r="C52" s="71"/>
      <c r="D52" s="72"/>
      <c r="E52" s="72"/>
      <c r="F52" s="73"/>
    </row>
    <row r="53" spans="1:9" ht="235.5" customHeight="1" x14ac:dyDescent="0.2">
      <c r="A53" s="74"/>
      <c r="B53" s="55" t="s">
        <v>82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5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s="122" customFormat="1" ht="165.75" customHeight="1" x14ac:dyDescent="0.2">
      <c r="A55" s="117" t="s">
        <v>62</v>
      </c>
      <c r="B55" s="118" t="s">
        <v>282</v>
      </c>
      <c r="C55" s="119"/>
      <c r="D55" s="120"/>
      <c r="E55" s="120"/>
      <c r="F55" s="121"/>
    </row>
    <row r="56" spans="1:9" ht="230.25" customHeight="1" x14ac:dyDescent="0.2">
      <c r="A56" s="74"/>
      <c r="B56" s="55" t="s">
        <v>80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8" customHeight="1" x14ac:dyDescent="0.2">
      <c r="A57" s="112" t="s">
        <v>107</v>
      </c>
      <c r="B57" s="113" t="s">
        <v>132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SUM(F46:F57)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281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A8AA-C8E8-4D25-BA45-F2C7184078A2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35.75" customHeight="1" x14ac:dyDescent="0.2">
      <c r="A22" s="155" t="s">
        <v>70</v>
      </c>
      <c r="B22" s="146" t="s">
        <v>101</v>
      </c>
      <c r="C22" s="7" t="s">
        <v>76</v>
      </c>
      <c r="D22" s="8">
        <v>2.13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73</v>
      </c>
      <c r="C30" s="81" t="s">
        <v>76</v>
      </c>
      <c r="D30" s="24">
        <v>2.31</v>
      </c>
      <c r="E30" s="85"/>
      <c r="F30" s="82">
        <f>ROUND(D30*E30,2)</f>
        <v>0</v>
      </c>
    </row>
    <row r="31" spans="1:7" x14ac:dyDescent="0.2">
      <c r="A31" s="1"/>
      <c r="B31" s="80" t="s">
        <v>74</v>
      </c>
      <c r="C31" s="81" t="s">
        <v>76</v>
      </c>
      <c r="D31" s="24">
        <v>2.72</v>
      </c>
      <c r="E31" s="85"/>
      <c r="F31" s="82">
        <f>ROUND(D31*E31,2)</f>
        <v>0</v>
      </c>
    </row>
    <row r="32" spans="1:7" x14ac:dyDescent="0.2">
      <c r="A32" s="74"/>
      <c r="B32" s="55" t="s">
        <v>104</v>
      </c>
      <c r="C32" s="56" t="s">
        <v>76</v>
      </c>
      <c r="D32" s="57">
        <v>1.36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56</v>
      </c>
      <c r="C34" s="81" t="s">
        <v>36</v>
      </c>
      <c r="D34" s="24">
        <v>10.47</v>
      </c>
      <c r="E34" s="85"/>
      <c r="F34" s="82">
        <f>ROUND(D34*E34,2)</f>
        <v>0</v>
      </c>
    </row>
    <row r="35" spans="1:6" ht="15.75" x14ac:dyDescent="0.2">
      <c r="A35" s="79"/>
      <c r="B35" s="80" t="s">
        <v>57</v>
      </c>
      <c r="C35" s="81" t="s">
        <v>36</v>
      </c>
      <c r="D35" s="24">
        <v>8.16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106</v>
      </c>
      <c r="C37" s="81" t="s">
        <v>36</v>
      </c>
      <c r="D37" s="24">
        <v>4.4800000000000004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1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50.5" customHeight="1" x14ac:dyDescent="0.2">
      <c r="A46" s="69" t="s">
        <v>34</v>
      </c>
      <c r="B46" s="70" t="s">
        <v>110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3</v>
      </c>
      <c r="E47" s="77"/>
      <c r="F47" s="57">
        <f>ROUND(D47*E47,2)</f>
        <v>0</v>
      </c>
    </row>
    <row r="48" spans="1:6" ht="199.5" customHeight="1" x14ac:dyDescent="0.2">
      <c r="A48" s="112" t="s">
        <v>86</v>
      </c>
      <c r="B48" s="113" t="s">
        <v>123</v>
      </c>
      <c r="C48" s="114" t="s">
        <v>35</v>
      </c>
      <c r="D48" s="115">
        <v>3</v>
      </c>
      <c r="E48" s="116"/>
      <c r="F48" s="57">
        <f>ROUND(D48*E48,2)</f>
        <v>0</v>
      </c>
    </row>
    <row r="49" spans="1:9" ht="252.7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96.5" customHeight="1" x14ac:dyDescent="0.2">
      <c r="A51" s="112" t="s">
        <v>87</v>
      </c>
      <c r="B51" s="113" t="s">
        <v>125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s="122" customFormat="1" ht="164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6.75" customHeight="1" x14ac:dyDescent="0.2">
      <c r="A55" s="69" t="s">
        <v>62</v>
      </c>
      <c r="B55" s="70" t="s">
        <v>267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77CA-B73A-4AEE-B634-773A393A199D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193" customWidth="1"/>
    <col min="2" max="2" width="56.59765625" style="192" customWidth="1"/>
    <col min="3" max="3" width="5.69921875" style="191" customWidth="1"/>
    <col min="4" max="4" width="7.69921875" style="191" customWidth="1"/>
    <col min="5" max="6" width="10.69921875" style="191" customWidth="1"/>
    <col min="7" max="16384" width="8.796875" style="190"/>
  </cols>
  <sheetData>
    <row r="1" spans="1:6" s="249" customFormat="1" x14ac:dyDescent="0.2">
      <c r="A1" s="250" t="s">
        <v>5</v>
      </c>
      <c r="B1" s="243" t="str">
        <f>'Naslovna stran'!C19</f>
        <v>Nepremičnine Celje d.o.o.</v>
      </c>
    </row>
    <row r="2" spans="1:6" s="249" customFormat="1" x14ac:dyDescent="0.2">
      <c r="A2" s="250" t="s">
        <v>38</v>
      </c>
      <c r="B2" s="243" t="str">
        <f>'Naslovna stran'!C23</f>
        <v>Zamenjava oken Pod gabri 17-19 in Pod gabri 31-33</v>
      </c>
    </row>
    <row r="3" spans="1:6" s="249" customFormat="1" x14ac:dyDescent="0.2">
      <c r="A3" s="250" t="s">
        <v>21</v>
      </c>
      <c r="B3" s="243">
        <f>'Naslovna stran'!C6</f>
        <v>0</v>
      </c>
    </row>
    <row r="4" spans="1:6" s="249" customFormat="1" x14ac:dyDescent="0.2"/>
    <row r="5" spans="1:6" s="244" customFormat="1" ht="10.5" x14ac:dyDescent="0.15">
      <c r="A5" s="248" t="s">
        <v>1</v>
      </c>
      <c r="B5" s="247" t="s">
        <v>30</v>
      </c>
      <c r="C5" s="246" t="s">
        <v>31</v>
      </c>
      <c r="D5" s="245" t="s">
        <v>2</v>
      </c>
      <c r="E5" s="245" t="s">
        <v>3</v>
      </c>
      <c r="F5" s="245" t="s">
        <v>4</v>
      </c>
    </row>
    <row r="6" spans="1:6" s="243" customFormat="1" x14ac:dyDescent="0.2"/>
    <row r="7" spans="1:6" s="232" customFormat="1" ht="15.75" x14ac:dyDescent="0.25">
      <c r="A7" s="242" t="s">
        <v>15</v>
      </c>
      <c r="B7" s="234" t="s">
        <v>22</v>
      </c>
      <c r="C7" s="233"/>
      <c r="D7" s="233"/>
      <c r="E7" s="233"/>
      <c r="F7" s="233"/>
    </row>
    <row r="9" spans="1:6" s="194" customFormat="1" ht="15" x14ac:dyDescent="0.25">
      <c r="A9" s="209" t="s">
        <v>24</v>
      </c>
      <c r="B9" s="208" t="s">
        <v>45</v>
      </c>
      <c r="C9" s="207"/>
      <c r="D9" s="207"/>
      <c r="E9" s="207"/>
      <c r="F9" s="207"/>
    </row>
    <row r="10" spans="1:6" s="240" customFormat="1" x14ac:dyDescent="0.2">
      <c r="A10" s="193"/>
      <c r="B10" s="241"/>
      <c r="C10" s="200"/>
      <c r="D10" s="198"/>
      <c r="E10" s="198"/>
      <c r="F10" s="198"/>
    </row>
    <row r="11" spans="1:6" ht="190.5" customHeight="1" x14ac:dyDescent="0.2">
      <c r="A11" s="230" t="s">
        <v>34</v>
      </c>
      <c r="B11" s="229" t="s">
        <v>55</v>
      </c>
      <c r="C11" s="228" t="s">
        <v>35</v>
      </c>
      <c r="D11" s="225">
        <v>1</v>
      </c>
      <c r="E11" s="239"/>
      <c r="F11" s="225">
        <f>ROUND(D11*E11,2)</f>
        <v>0</v>
      </c>
    </row>
    <row r="12" spans="1:6" ht="128.25" x14ac:dyDescent="0.2">
      <c r="A12" s="230" t="s">
        <v>41</v>
      </c>
      <c r="B12" s="229" t="s">
        <v>49</v>
      </c>
      <c r="C12" s="228" t="s">
        <v>35</v>
      </c>
      <c r="D12" s="225">
        <v>1</v>
      </c>
      <c r="E12" s="238"/>
      <c r="F12" s="225">
        <f>ROUND(D12*E12,2)</f>
        <v>0</v>
      </c>
    </row>
    <row r="13" spans="1:6" ht="78.75" customHeight="1" x14ac:dyDescent="0.2">
      <c r="A13" s="193" t="s">
        <v>42</v>
      </c>
      <c r="B13" s="201" t="s">
        <v>50</v>
      </c>
      <c r="C13" s="200" t="s">
        <v>35</v>
      </c>
      <c r="D13" s="198">
        <v>1</v>
      </c>
      <c r="E13" s="238"/>
      <c r="F13" s="225">
        <f>ROUND(D13*E13,2)</f>
        <v>0</v>
      </c>
    </row>
    <row r="14" spans="1:6" s="194" customFormat="1" ht="15.75" thickBot="1" x14ac:dyDescent="0.3">
      <c r="A14" s="197"/>
      <c r="B14" s="196" t="s">
        <v>51</v>
      </c>
      <c r="C14" s="195"/>
      <c r="D14" s="195"/>
      <c r="E14" s="195"/>
      <c r="F14" s="195">
        <f>SUM(F10:F13)</f>
        <v>0</v>
      </c>
    </row>
    <row r="15" spans="1:6" ht="15" thickTop="1" x14ac:dyDescent="0.2"/>
    <row r="17" spans="1:7" x14ac:dyDescent="0.2">
      <c r="A17" s="209" t="s">
        <v>43</v>
      </c>
      <c r="B17" s="208" t="s">
        <v>46</v>
      </c>
      <c r="C17" s="207"/>
      <c r="D17" s="207"/>
      <c r="E17" s="207"/>
      <c r="F17" s="207"/>
    </row>
    <row r="18" spans="1:7" x14ac:dyDescent="0.2">
      <c r="B18" s="201"/>
      <c r="C18" s="200"/>
      <c r="F18" s="198"/>
    </row>
    <row r="19" spans="1:7" ht="196.5" customHeight="1" x14ac:dyDescent="0.2">
      <c r="A19" s="206" t="s">
        <v>37</v>
      </c>
      <c r="B19" s="258" t="s">
        <v>269</v>
      </c>
      <c r="C19" s="204"/>
      <c r="D19" s="203"/>
      <c r="E19" s="203"/>
      <c r="F19" s="202"/>
    </row>
    <row r="20" spans="1:7" ht="15.75" x14ac:dyDescent="0.2">
      <c r="A20" s="193" t="s">
        <v>53</v>
      </c>
      <c r="B20" s="201" t="s">
        <v>61</v>
      </c>
      <c r="C20" s="200" t="s">
        <v>35</v>
      </c>
      <c r="D20" s="198">
        <v>6</v>
      </c>
      <c r="E20" s="236"/>
      <c r="F20" s="198">
        <f>ROUND(D20*E20,2)</f>
        <v>0</v>
      </c>
    </row>
    <row r="21" spans="1:7" ht="15.75" x14ac:dyDescent="0.2">
      <c r="A21" s="193" t="s">
        <v>84</v>
      </c>
      <c r="B21" s="201" t="s">
        <v>60</v>
      </c>
      <c r="C21" s="200" t="s">
        <v>35</v>
      </c>
      <c r="D21" s="198">
        <v>1</v>
      </c>
      <c r="E21" s="236"/>
      <c r="F21" s="198">
        <f>ROUND(D21*E21,2)</f>
        <v>0</v>
      </c>
    </row>
    <row r="22" spans="1:7" ht="15" thickBot="1" x14ac:dyDescent="0.25">
      <c r="A22" s="197"/>
      <c r="B22" s="196" t="s">
        <v>52</v>
      </c>
      <c r="C22" s="195"/>
      <c r="D22" s="195"/>
      <c r="E22" s="195"/>
      <c r="F22" s="195">
        <f>SUM(F18:F21)</f>
        <v>0</v>
      </c>
    </row>
    <row r="23" spans="1:7" ht="15" thickTop="1" x14ac:dyDescent="0.2"/>
    <row r="24" spans="1:7" x14ac:dyDescent="0.2">
      <c r="C24" s="192"/>
      <c r="G24" s="191"/>
    </row>
    <row r="25" spans="1:7" x14ac:dyDescent="0.2">
      <c r="C25" s="192"/>
      <c r="G25" s="191"/>
    </row>
    <row r="26" spans="1:7" s="194" customFormat="1" ht="15" x14ac:dyDescent="0.25">
      <c r="A26" s="209" t="s">
        <v>67</v>
      </c>
      <c r="B26" s="208" t="s">
        <v>68</v>
      </c>
      <c r="C26" s="208"/>
      <c r="D26" s="207"/>
      <c r="E26" s="207"/>
      <c r="F26" s="207"/>
      <c r="G26" s="207"/>
    </row>
    <row r="27" spans="1:7" x14ac:dyDescent="0.2">
      <c r="A27" s="218"/>
      <c r="B27" s="217"/>
      <c r="C27" s="216"/>
      <c r="D27" s="213"/>
      <c r="E27" s="213"/>
      <c r="F27" s="213"/>
      <c r="G27" s="198"/>
    </row>
    <row r="28" spans="1:7" ht="167.25" customHeight="1" x14ac:dyDescent="0.2">
      <c r="A28" s="259" t="s">
        <v>63</v>
      </c>
      <c r="B28" s="237" t="s">
        <v>71</v>
      </c>
      <c r="C28" s="204"/>
      <c r="D28" s="203"/>
      <c r="E28" s="289"/>
      <c r="F28" s="202"/>
    </row>
    <row r="29" spans="1:7" x14ac:dyDescent="0.2">
      <c r="B29" s="201" t="s">
        <v>73</v>
      </c>
      <c r="C29" s="200" t="s">
        <v>76</v>
      </c>
      <c r="D29" s="191">
        <v>3.08</v>
      </c>
      <c r="E29" s="199"/>
      <c r="F29" s="198">
        <f>ROUND(D29*E29,2)</f>
        <v>0</v>
      </c>
    </row>
    <row r="30" spans="1:7" x14ac:dyDescent="0.2">
      <c r="A30" s="218"/>
      <c r="B30" s="217" t="s">
        <v>74</v>
      </c>
      <c r="C30" s="216" t="s">
        <v>76</v>
      </c>
      <c r="D30" s="213">
        <v>2.72</v>
      </c>
      <c r="E30" s="238"/>
      <c r="F30" s="213">
        <f>ROUND(D30*E30,2)</f>
        <v>0</v>
      </c>
    </row>
    <row r="31" spans="1:7" ht="144.75" customHeight="1" x14ac:dyDescent="0.2">
      <c r="A31" s="260" t="s">
        <v>270</v>
      </c>
      <c r="B31" s="237" t="s">
        <v>72</v>
      </c>
      <c r="C31" s="200"/>
      <c r="E31" s="287"/>
      <c r="F31" s="198"/>
    </row>
    <row r="32" spans="1:7" ht="15.75" x14ac:dyDescent="0.2">
      <c r="B32" s="201" t="s">
        <v>56</v>
      </c>
      <c r="C32" s="200" t="s">
        <v>36</v>
      </c>
      <c r="D32" s="191">
        <v>13.96</v>
      </c>
      <c r="E32" s="199"/>
      <c r="F32" s="198">
        <f>ROUND(D32*E32,2)</f>
        <v>0</v>
      </c>
    </row>
    <row r="33" spans="1:6" ht="15.75" x14ac:dyDescent="0.2">
      <c r="B33" s="201" t="s">
        <v>57</v>
      </c>
      <c r="C33" s="200" t="s">
        <v>36</v>
      </c>
      <c r="D33" s="191">
        <v>8.16</v>
      </c>
      <c r="E33" s="199"/>
      <c r="F33" s="198">
        <f>ROUND(D33*E33,2)</f>
        <v>0</v>
      </c>
    </row>
    <row r="34" spans="1:6" ht="15.75" x14ac:dyDescent="0.2">
      <c r="B34" s="201" t="s">
        <v>77</v>
      </c>
      <c r="C34" s="200" t="s">
        <v>36</v>
      </c>
      <c r="D34" s="191">
        <v>5.88</v>
      </c>
      <c r="E34" s="199"/>
      <c r="F34" s="198">
        <f>ROUND(D34*E34,2)</f>
        <v>0</v>
      </c>
    </row>
    <row r="35" spans="1:6" s="194" customFormat="1" ht="15.75" thickBot="1" x14ac:dyDescent="0.3">
      <c r="A35" s="197"/>
      <c r="B35" s="196" t="s">
        <v>69</v>
      </c>
      <c r="C35" s="195"/>
      <c r="D35" s="195"/>
      <c r="E35" s="195"/>
      <c r="F35" s="195">
        <f>SUM(F28:F34)</f>
        <v>0</v>
      </c>
    </row>
    <row r="36" spans="1:6" ht="15" thickTop="1" x14ac:dyDescent="0.2">
      <c r="C36" s="192"/>
    </row>
    <row r="38" spans="1:6" s="232" customFormat="1" ht="15.75" x14ac:dyDescent="0.25">
      <c r="A38" s="235" t="s">
        <v>16</v>
      </c>
      <c r="B38" s="234" t="s">
        <v>25</v>
      </c>
      <c r="C38" s="233"/>
      <c r="D38" s="233"/>
      <c r="E38" s="233"/>
      <c r="F38" s="233"/>
    </row>
    <row r="40" spans="1:6" s="194" customFormat="1" ht="15" x14ac:dyDescent="0.25">
      <c r="A40" s="209" t="s">
        <v>27</v>
      </c>
      <c r="B40" s="208" t="s">
        <v>47</v>
      </c>
      <c r="C40" s="207"/>
      <c r="D40" s="207"/>
      <c r="E40" s="207"/>
      <c r="F40" s="207"/>
    </row>
    <row r="41" spans="1:6" x14ac:dyDescent="0.2">
      <c r="B41" s="201"/>
      <c r="C41" s="200"/>
      <c r="F41" s="198"/>
    </row>
    <row r="42" spans="1:6" ht="116.25" customHeight="1" x14ac:dyDescent="0.2">
      <c r="A42" s="230"/>
      <c r="B42" s="231" t="s">
        <v>308</v>
      </c>
      <c r="C42" s="228"/>
      <c r="D42" s="227"/>
      <c r="E42" s="227"/>
      <c r="F42" s="225"/>
    </row>
    <row r="43" spans="1:6" ht="247.5" customHeight="1" x14ac:dyDescent="0.2">
      <c r="A43" s="206" t="s">
        <v>34</v>
      </c>
      <c r="B43" s="205" t="s">
        <v>110</v>
      </c>
      <c r="C43" s="204"/>
      <c r="D43" s="203"/>
      <c r="E43" s="203"/>
      <c r="F43" s="202"/>
    </row>
    <row r="44" spans="1:6" ht="235.5" customHeight="1" x14ac:dyDescent="0.2">
      <c r="A44" s="218"/>
      <c r="B44" s="217" t="s">
        <v>82</v>
      </c>
      <c r="C44" s="216" t="s">
        <v>35</v>
      </c>
      <c r="D44" s="215">
        <v>4</v>
      </c>
      <c r="E44" s="214"/>
      <c r="F44" s="213">
        <f>ROUND(D44*E44,2)</f>
        <v>0</v>
      </c>
    </row>
    <row r="45" spans="1:6" ht="191.25" customHeight="1" x14ac:dyDescent="0.2">
      <c r="A45" s="230" t="s">
        <v>86</v>
      </c>
      <c r="B45" s="229" t="s">
        <v>123</v>
      </c>
      <c r="C45" s="228" t="s">
        <v>35</v>
      </c>
      <c r="D45" s="227">
        <v>1</v>
      </c>
      <c r="E45" s="226"/>
      <c r="F45" s="213">
        <f>ROUND(D45*E45,2)</f>
        <v>0</v>
      </c>
    </row>
    <row r="46" spans="1:6" ht="105" customHeight="1" x14ac:dyDescent="0.2">
      <c r="A46" s="193" t="s">
        <v>89</v>
      </c>
      <c r="B46" s="201" t="s">
        <v>124</v>
      </c>
      <c r="C46" s="200" t="s">
        <v>35</v>
      </c>
      <c r="D46" s="191">
        <v>3</v>
      </c>
      <c r="E46" s="199"/>
      <c r="F46" s="213">
        <f>ROUND(D46*E46,2)</f>
        <v>0</v>
      </c>
    </row>
    <row r="47" spans="1:6" ht="266.25" customHeight="1" x14ac:dyDescent="0.2">
      <c r="A47" s="206" t="s">
        <v>41</v>
      </c>
      <c r="B47" s="256" t="s">
        <v>260</v>
      </c>
      <c r="C47" s="204"/>
      <c r="D47" s="203"/>
      <c r="E47" s="203"/>
      <c r="F47" s="202"/>
    </row>
    <row r="48" spans="1:6" ht="236.25" customHeight="1" x14ac:dyDescent="0.2">
      <c r="A48" s="218"/>
      <c r="B48" s="217" t="s">
        <v>81</v>
      </c>
      <c r="C48" s="216" t="s">
        <v>35</v>
      </c>
      <c r="D48" s="215">
        <v>2</v>
      </c>
      <c r="E48" s="214"/>
      <c r="F48" s="213">
        <f>ROUND(D48*E48,2)</f>
        <v>0</v>
      </c>
    </row>
    <row r="49" spans="1:9" ht="192" customHeight="1" x14ac:dyDescent="0.2">
      <c r="A49" s="230" t="s">
        <v>87</v>
      </c>
      <c r="B49" s="229" t="s">
        <v>125</v>
      </c>
      <c r="C49" s="228" t="s">
        <v>35</v>
      </c>
      <c r="D49" s="227">
        <v>1</v>
      </c>
      <c r="E49" s="226"/>
      <c r="F49" s="225">
        <f>ROUND(D49*E49,2)</f>
        <v>0</v>
      </c>
    </row>
    <row r="50" spans="1:9" ht="105.75" customHeight="1" x14ac:dyDescent="0.2">
      <c r="A50" s="193" t="s">
        <v>90</v>
      </c>
      <c r="B50" s="257" t="s">
        <v>129</v>
      </c>
      <c r="C50" s="200" t="s">
        <v>35</v>
      </c>
      <c r="D50" s="191">
        <v>1</v>
      </c>
      <c r="E50" s="199"/>
      <c r="F50" s="213">
        <f>ROUND(D50*E50,2)</f>
        <v>0</v>
      </c>
    </row>
    <row r="51" spans="1:9" s="219" customFormat="1" ht="196.5" customHeight="1" x14ac:dyDescent="0.2">
      <c r="A51" s="224" t="s">
        <v>42</v>
      </c>
      <c r="B51" s="223" t="s">
        <v>111</v>
      </c>
      <c r="C51" s="222"/>
      <c r="D51" s="221"/>
      <c r="E51" s="221"/>
      <c r="F51" s="220"/>
    </row>
    <row r="52" spans="1:9" ht="230.25" customHeight="1" x14ac:dyDescent="0.2">
      <c r="A52" s="218"/>
      <c r="B52" s="217" t="s">
        <v>80</v>
      </c>
      <c r="C52" s="216" t="s">
        <v>35</v>
      </c>
      <c r="D52" s="215">
        <v>1</v>
      </c>
      <c r="E52" s="214"/>
      <c r="F52" s="213">
        <f>ROUND(D52*E52,2)</f>
        <v>0</v>
      </c>
    </row>
    <row r="53" spans="1:9" ht="108" customHeight="1" x14ac:dyDescent="0.2">
      <c r="A53" s="193" t="s">
        <v>88</v>
      </c>
      <c r="B53" s="201" t="s">
        <v>127</v>
      </c>
      <c r="C53" s="200" t="s">
        <v>35</v>
      </c>
      <c r="D53" s="191">
        <v>1</v>
      </c>
      <c r="E53" s="199"/>
      <c r="F53" s="213">
        <f>ROUND(D53*E53,2)</f>
        <v>0</v>
      </c>
    </row>
    <row r="54" spans="1:9" s="194" customFormat="1" ht="15.75" thickBot="1" x14ac:dyDescent="0.3">
      <c r="A54" s="197"/>
      <c r="B54" s="196" t="s">
        <v>54</v>
      </c>
      <c r="C54" s="195"/>
      <c r="D54" s="195"/>
      <c r="E54" s="195"/>
      <c r="F54" s="195">
        <f>SUM(F44:F53)</f>
        <v>0</v>
      </c>
    </row>
    <row r="55" spans="1:9" s="194" customFormat="1" ht="15.75" thickTop="1" x14ac:dyDescent="0.25">
      <c r="A55" s="209"/>
      <c r="B55" s="208"/>
      <c r="C55" s="210"/>
      <c r="D55" s="210"/>
      <c r="E55" s="210"/>
      <c r="F55" s="210"/>
    </row>
    <row r="56" spans="1:9" s="194" customFormat="1" ht="15" x14ac:dyDescent="0.25">
      <c r="A56" s="209"/>
      <c r="B56" s="208"/>
      <c r="C56" s="208"/>
      <c r="D56" s="212"/>
      <c r="E56" s="211"/>
      <c r="F56" s="210"/>
      <c r="G56" s="210"/>
      <c r="H56" s="210"/>
      <c r="I56" s="210"/>
    </row>
    <row r="57" spans="1:9" s="194" customFormat="1" ht="15" x14ac:dyDescent="0.25">
      <c r="A57" s="209" t="s">
        <v>28</v>
      </c>
      <c r="B57" s="208" t="s">
        <v>32</v>
      </c>
      <c r="C57" s="207"/>
      <c r="D57" s="207"/>
      <c r="E57" s="207"/>
      <c r="F57" s="207"/>
    </row>
    <row r="58" spans="1:9" x14ac:dyDescent="0.2">
      <c r="B58" s="201"/>
      <c r="C58" s="200"/>
      <c r="F58" s="198"/>
    </row>
    <row r="59" spans="1:9" ht="195.75" customHeight="1" x14ac:dyDescent="0.2">
      <c r="A59" s="259" t="s">
        <v>37</v>
      </c>
      <c r="B59" s="256" t="s">
        <v>274</v>
      </c>
      <c r="C59" s="204"/>
      <c r="D59" s="203"/>
      <c r="E59" s="203"/>
      <c r="F59" s="202"/>
    </row>
    <row r="60" spans="1:9" ht="15.75" x14ac:dyDescent="0.2">
      <c r="B60" s="201" t="s">
        <v>78</v>
      </c>
      <c r="C60" s="200" t="s">
        <v>36</v>
      </c>
      <c r="D60" s="191">
        <v>17.04</v>
      </c>
      <c r="E60" s="199"/>
      <c r="F60" s="198">
        <f>ROUND(D60*E60,2)</f>
        <v>0</v>
      </c>
    </row>
    <row r="61" spans="1:9" ht="15.75" x14ac:dyDescent="0.2">
      <c r="B61" s="201" t="s">
        <v>79</v>
      </c>
      <c r="C61" s="200" t="s">
        <v>36</v>
      </c>
      <c r="D61" s="191">
        <v>10.88</v>
      </c>
      <c r="E61" s="199"/>
      <c r="F61" s="198">
        <f>ROUND(D61*E61,2)</f>
        <v>0</v>
      </c>
    </row>
    <row r="62" spans="1:9" ht="15.75" x14ac:dyDescent="0.2">
      <c r="B62" s="201" t="s">
        <v>97</v>
      </c>
      <c r="C62" s="200" t="s">
        <v>36</v>
      </c>
      <c r="D62" s="191">
        <v>5.88</v>
      </c>
      <c r="E62" s="199"/>
      <c r="F62" s="198">
        <f>ROUND(D62*E62,2)</f>
        <v>0</v>
      </c>
    </row>
    <row r="63" spans="1:9" s="194" customFormat="1" ht="15.75" thickBot="1" x14ac:dyDescent="0.3">
      <c r="A63" s="197"/>
      <c r="B63" s="196" t="s">
        <v>33</v>
      </c>
      <c r="C63" s="195"/>
      <c r="D63" s="195"/>
      <c r="E63" s="195"/>
      <c r="F63" s="195">
        <f>SUM(F60:F62)</f>
        <v>0</v>
      </c>
    </row>
    <row r="64" spans="1:9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40E3-946F-436F-ACB4-D1607F0279E2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"/>
      <c r="B29" s="80" t="s">
        <v>73</v>
      </c>
      <c r="C29" s="81" t="s">
        <v>76</v>
      </c>
      <c r="D29" s="24">
        <v>2.31</v>
      </c>
      <c r="E29" s="85"/>
      <c r="F29" s="82">
        <f>ROUND(D29*E29,2)</f>
        <v>0</v>
      </c>
    </row>
    <row r="30" spans="1:7" x14ac:dyDescent="0.2">
      <c r="A30" s="112"/>
      <c r="B30" s="113" t="s">
        <v>74</v>
      </c>
      <c r="C30" s="114" t="s">
        <v>76</v>
      </c>
      <c r="D30" s="125">
        <v>2.72</v>
      </c>
      <c r="E30" s="138"/>
      <c r="F30" s="139">
        <f>ROUND(D30*E30,2)</f>
        <v>0</v>
      </c>
    </row>
    <row r="31" spans="1:7" x14ac:dyDescent="0.2">
      <c r="A31" s="133"/>
      <c r="B31" s="134" t="s">
        <v>104</v>
      </c>
      <c r="C31" s="135" t="s">
        <v>76</v>
      </c>
      <c r="D31" s="136">
        <v>1.36</v>
      </c>
      <c r="E31" s="129"/>
      <c r="F31" s="137">
        <f>ROUND(D31*E31,2)</f>
        <v>0</v>
      </c>
    </row>
    <row r="32" spans="1:7" ht="144.75" customHeight="1" x14ac:dyDescent="0.2">
      <c r="A32" s="86" t="s">
        <v>270</v>
      </c>
      <c r="B32" s="128" t="s">
        <v>72</v>
      </c>
      <c r="C32" s="87"/>
      <c r="D32" s="106"/>
      <c r="E32" s="288"/>
      <c r="F32" s="88"/>
    </row>
    <row r="33" spans="1:6" ht="15.75" x14ac:dyDescent="0.2">
      <c r="A33" s="1"/>
      <c r="B33" s="80" t="s">
        <v>56</v>
      </c>
      <c r="C33" s="81" t="s">
        <v>36</v>
      </c>
      <c r="D33" s="24">
        <v>10.47</v>
      </c>
      <c r="E33" s="85"/>
      <c r="F33" s="82">
        <f>ROUND(D33*E33,2)</f>
        <v>0</v>
      </c>
    </row>
    <row r="34" spans="1:6" ht="15.75" x14ac:dyDescent="0.2">
      <c r="A34" s="79"/>
      <c r="B34" s="80" t="s">
        <v>57</v>
      </c>
      <c r="C34" s="81" t="s">
        <v>36</v>
      </c>
      <c r="D34" s="24">
        <v>8.16</v>
      </c>
      <c r="E34" s="85"/>
      <c r="F34" s="82">
        <f>ROUND(D34*E34,2)</f>
        <v>0</v>
      </c>
    </row>
    <row r="35" spans="1:6" ht="16.5" x14ac:dyDescent="0.25">
      <c r="A35" s="79"/>
      <c r="B35" s="80" t="s">
        <v>106</v>
      </c>
      <c r="C35" s="81" t="s">
        <v>105</v>
      </c>
      <c r="D35" s="24">
        <v>4.4800000000000004</v>
      </c>
      <c r="E35" s="85"/>
      <c r="F35" s="82">
        <f>ROUND(D35*E35,2)</f>
        <v>0</v>
      </c>
    </row>
    <row r="36" spans="1:6" ht="15.75" x14ac:dyDescent="0.2">
      <c r="A36" s="79"/>
      <c r="B36" s="80" t="s">
        <v>97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SUM(F28:F36)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0.2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110</v>
      </c>
      <c r="C45" s="71"/>
      <c r="D45" s="72"/>
      <c r="E45" s="72"/>
      <c r="F45" s="73"/>
    </row>
    <row r="46" spans="1:6" ht="240" customHeight="1" x14ac:dyDescent="0.2">
      <c r="A46" s="74"/>
      <c r="B46" s="55" t="s">
        <v>82</v>
      </c>
      <c r="C46" s="56" t="s">
        <v>35</v>
      </c>
      <c r="D46" s="75">
        <v>3</v>
      </c>
      <c r="E46" s="77"/>
      <c r="F46" s="57">
        <f>ROUND(D46*E46,2)</f>
        <v>0</v>
      </c>
    </row>
    <row r="47" spans="1:6" ht="191.2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57">
        <f>ROUND(D47*E47,2)</f>
        <v>0</v>
      </c>
    </row>
    <row r="48" spans="1:6" ht="105" customHeight="1" x14ac:dyDescent="0.2">
      <c r="A48" s="112" t="s">
        <v>89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8.25" customHeight="1" x14ac:dyDescent="0.2">
      <c r="A49" s="69" t="s">
        <v>41</v>
      </c>
      <c r="B49" s="70" t="s">
        <v>115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ht="249.75" customHeight="1" x14ac:dyDescent="0.2">
      <c r="A52" s="69" t="s">
        <v>42</v>
      </c>
      <c r="B52" s="70" t="s">
        <v>267</v>
      </c>
      <c r="C52" s="71"/>
      <c r="D52" s="72"/>
      <c r="E52" s="72"/>
      <c r="F52" s="73"/>
    </row>
    <row r="53" spans="1:9" ht="235.5" customHeight="1" x14ac:dyDescent="0.2">
      <c r="A53" s="74"/>
      <c r="B53" s="55" t="s">
        <v>82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5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s="122" customFormat="1" ht="165.75" customHeight="1" x14ac:dyDescent="0.2">
      <c r="A55" s="117" t="s">
        <v>62</v>
      </c>
      <c r="B55" s="118" t="s">
        <v>282</v>
      </c>
      <c r="C55" s="119"/>
      <c r="D55" s="120"/>
      <c r="E55" s="120"/>
      <c r="F55" s="121"/>
    </row>
    <row r="56" spans="1:9" ht="230.25" customHeight="1" x14ac:dyDescent="0.2">
      <c r="A56" s="74"/>
      <c r="B56" s="55" t="s">
        <v>80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8" customHeight="1" x14ac:dyDescent="0.2">
      <c r="A57" s="112" t="s">
        <v>107</v>
      </c>
      <c r="B57" s="113" t="s">
        <v>132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SUM(F46:F57)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C848-A28C-47BC-9B1C-F6D189DBB485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147" t="s">
        <v>53</v>
      </c>
      <c r="B20" s="148" t="s">
        <v>61</v>
      </c>
      <c r="C20" s="149" t="s">
        <v>35</v>
      </c>
      <c r="D20" s="150">
        <v>3</v>
      </c>
      <c r="E20" s="151"/>
      <c r="F20" s="150">
        <f>ROUND(D20*E20,2)</f>
        <v>0</v>
      </c>
    </row>
    <row r="21" spans="1:7" ht="15.75" x14ac:dyDescent="0.2">
      <c r="A21" s="152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19.25" customHeight="1" x14ac:dyDescent="0.2">
      <c r="A22" s="6" t="s">
        <v>70</v>
      </c>
      <c r="B22" s="146" t="s">
        <v>101</v>
      </c>
      <c r="C22" s="7" t="s">
        <v>76</v>
      </c>
      <c r="D22" s="8">
        <v>2.71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94</v>
      </c>
      <c r="C32" s="81" t="s">
        <v>76</v>
      </c>
      <c r="D32" s="24">
        <v>2.17</v>
      </c>
      <c r="E32" s="85"/>
      <c r="F32" s="82">
        <f>ROUND(D32*E32,2)</f>
        <v>0</v>
      </c>
    </row>
    <row r="33" spans="1:6" ht="144.75" customHeight="1" x14ac:dyDescent="0.2">
      <c r="A33" s="154" t="s">
        <v>270</v>
      </c>
      <c r="B33" s="111" t="s">
        <v>72</v>
      </c>
      <c r="C33" s="143"/>
      <c r="D33" s="144"/>
      <c r="E33" s="251"/>
      <c r="F33" s="145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4.09</v>
      </c>
      <c r="E35" s="85"/>
      <c r="F35" s="82">
        <f>ROUND(D35*E35,2)</f>
        <v>0</v>
      </c>
    </row>
    <row r="36" spans="1:6" x14ac:dyDescent="0.2">
      <c r="A36" s="1"/>
      <c r="B36" s="80" t="s">
        <v>95</v>
      </c>
      <c r="C36" s="81" t="s">
        <v>76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2.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.7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.7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127" customFormat="1" ht="249.75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9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6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1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.75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C974-EAD2-4045-A8A9-F84E8FF65C60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4.8899999999999997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0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7.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3.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6.7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90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8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52.75" customHeight="1" x14ac:dyDescent="0.2">
      <c r="A55" s="69" t="s">
        <v>62</v>
      </c>
      <c r="B55" s="70" t="s">
        <v>119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200.25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B13C-AED9-4586-BB8B-5A975A7AFFB3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"/>
      <c r="B29" s="80" t="s">
        <v>73</v>
      </c>
      <c r="C29" s="81" t="s">
        <v>76</v>
      </c>
      <c r="D29" s="24">
        <v>2.31</v>
      </c>
      <c r="E29" s="85"/>
      <c r="F29" s="82">
        <f>ROUND(D29*E29,2)</f>
        <v>0</v>
      </c>
    </row>
    <row r="30" spans="1:7" x14ac:dyDescent="0.2">
      <c r="A30" s="112"/>
      <c r="B30" s="113" t="s">
        <v>74</v>
      </c>
      <c r="C30" s="114" t="s">
        <v>76</v>
      </c>
      <c r="D30" s="125">
        <v>2.72</v>
      </c>
      <c r="E30" s="138"/>
      <c r="F30" s="139">
        <f>ROUND(D30*E30,2)</f>
        <v>0</v>
      </c>
    </row>
    <row r="31" spans="1:7" x14ac:dyDescent="0.2">
      <c r="A31" s="133"/>
      <c r="B31" s="134" t="s">
        <v>104</v>
      </c>
      <c r="C31" s="135" t="s">
        <v>76</v>
      </c>
      <c r="D31" s="136">
        <v>1.36</v>
      </c>
      <c r="E31" s="129"/>
      <c r="F31" s="137">
        <f>ROUND(D31*E31,2)</f>
        <v>0</v>
      </c>
    </row>
    <row r="32" spans="1:7" ht="144.75" customHeight="1" x14ac:dyDescent="0.2">
      <c r="A32" s="86" t="s">
        <v>270</v>
      </c>
      <c r="B32" s="128" t="s">
        <v>72</v>
      </c>
      <c r="C32" s="87"/>
      <c r="D32" s="106"/>
      <c r="E32" s="288"/>
      <c r="F32" s="88"/>
    </row>
    <row r="33" spans="1:6" ht="15.75" x14ac:dyDescent="0.2">
      <c r="A33" s="1"/>
      <c r="B33" s="80" t="s">
        <v>56</v>
      </c>
      <c r="C33" s="81" t="s">
        <v>36</v>
      </c>
      <c r="D33" s="24">
        <v>10.47</v>
      </c>
      <c r="E33" s="85"/>
      <c r="F33" s="82">
        <f>ROUND(D33*E33,2)</f>
        <v>0</v>
      </c>
    </row>
    <row r="34" spans="1:6" ht="15.75" x14ac:dyDescent="0.2">
      <c r="A34" s="79"/>
      <c r="B34" s="80" t="s">
        <v>57</v>
      </c>
      <c r="C34" s="81" t="s">
        <v>36</v>
      </c>
      <c r="D34" s="24">
        <v>8.16</v>
      </c>
      <c r="E34" s="85"/>
      <c r="F34" s="82">
        <f>ROUND(D34*E34,2)</f>
        <v>0</v>
      </c>
    </row>
    <row r="35" spans="1:6" ht="16.5" x14ac:dyDescent="0.25">
      <c r="A35" s="79"/>
      <c r="B35" s="80" t="s">
        <v>106</v>
      </c>
      <c r="C35" s="81" t="s">
        <v>105</v>
      </c>
      <c r="D35" s="24">
        <v>4.4800000000000004</v>
      </c>
      <c r="E35" s="85"/>
      <c r="F35" s="82">
        <f>ROUND(D35*E35,2)</f>
        <v>0</v>
      </c>
    </row>
    <row r="36" spans="1:6" ht="15.75" x14ac:dyDescent="0.2">
      <c r="A36" s="79"/>
      <c r="B36" s="80" t="s">
        <v>97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SUM(F28:F36)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0.2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110</v>
      </c>
      <c r="C45" s="71"/>
      <c r="D45" s="72"/>
      <c r="E45" s="72"/>
      <c r="F45" s="73"/>
    </row>
    <row r="46" spans="1:6" ht="240" customHeight="1" x14ac:dyDescent="0.2">
      <c r="A46" s="74"/>
      <c r="B46" s="55" t="s">
        <v>82</v>
      </c>
      <c r="C46" s="56" t="s">
        <v>35</v>
      </c>
      <c r="D46" s="75">
        <v>3</v>
      </c>
      <c r="E46" s="77"/>
      <c r="F46" s="57">
        <f>ROUND(D46*E46,2)</f>
        <v>0</v>
      </c>
    </row>
    <row r="47" spans="1:6" ht="191.2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57">
        <f>ROUND(D47*E47,2)</f>
        <v>0</v>
      </c>
    </row>
    <row r="48" spans="1:6" ht="105" customHeight="1" x14ac:dyDescent="0.2">
      <c r="A48" s="112" t="s">
        <v>89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8.2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129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ht="249.75" customHeight="1" x14ac:dyDescent="0.2">
      <c r="A52" s="69" t="s">
        <v>42</v>
      </c>
      <c r="B52" s="70" t="s">
        <v>267</v>
      </c>
      <c r="C52" s="71"/>
      <c r="D52" s="72"/>
      <c r="E52" s="72"/>
      <c r="F52" s="73"/>
    </row>
    <row r="53" spans="1:9" ht="235.5" customHeight="1" x14ac:dyDescent="0.2">
      <c r="A53" s="74"/>
      <c r="B53" s="55" t="s">
        <v>82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5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s="122" customFormat="1" ht="165.75" customHeight="1" x14ac:dyDescent="0.2">
      <c r="A55" s="117" t="s">
        <v>62</v>
      </c>
      <c r="B55" s="118" t="s">
        <v>282</v>
      </c>
      <c r="C55" s="119"/>
      <c r="D55" s="120"/>
      <c r="E55" s="120"/>
      <c r="F55" s="121"/>
    </row>
    <row r="56" spans="1:9" ht="230.25" customHeight="1" x14ac:dyDescent="0.2">
      <c r="A56" s="74"/>
      <c r="B56" s="55" t="s">
        <v>80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8" customHeight="1" x14ac:dyDescent="0.2">
      <c r="A57" s="112" t="s">
        <v>107</v>
      </c>
      <c r="B57" s="113" t="s">
        <v>132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SUM(F46:F57)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ref="F66" si="1">ROUND(D66*E66,2)</f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honeticPr fontId="4" type="noConversion"/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1784-23DC-4D31-9CC2-5A7175CC9E74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147" t="s">
        <v>53</v>
      </c>
      <c r="B20" s="148" t="s">
        <v>61</v>
      </c>
      <c r="C20" s="149" t="s">
        <v>35</v>
      </c>
      <c r="D20" s="150">
        <v>3</v>
      </c>
      <c r="E20" s="151"/>
      <c r="F20" s="150">
        <f>ROUND(D20*E20,2)</f>
        <v>0</v>
      </c>
    </row>
    <row r="21" spans="1:7" ht="15.75" x14ac:dyDescent="0.2">
      <c r="A21" s="152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19.25" customHeight="1" x14ac:dyDescent="0.2">
      <c r="A22" s="6" t="s">
        <v>70</v>
      </c>
      <c r="B22" s="146" t="s">
        <v>101</v>
      </c>
      <c r="C22" s="7" t="s">
        <v>76</v>
      </c>
      <c r="D22" s="8">
        <v>2.71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94</v>
      </c>
      <c r="C32" s="81" t="s">
        <v>76</v>
      </c>
      <c r="D32" s="24">
        <v>2.17</v>
      </c>
      <c r="E32" s="85"/>
      <c r="F32" s="82">
        <f>ROUND(D32*E32,2)</f>
        <v>0</v>
      </c>
    </row>
    <row r="33" spans="1:6" ht="144.75" customHeight="1" x14ac:dyDescent="0.2">
      <c r="A33" s="154" t="s">
        <v>270</v>
      </c>
      <c r="B33" s="111" t="s">
        <v>72</v>
      </c>
      <c r="C33" s="143"/>
      <c r="D33" s="144"/>
      <c r="E33" s="251"/>
      <c r="F33" s="145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4.09</v>
      </c>
      <c r="E35" s="85"/>
      <c r="F35" s="82">
        <f>ROUND(D35*E35,2)</f>
        <v>0</v>
      </c>
    </row>
    <row r="36" spans="1:6" x14ac:dyDescent="0.2">
      <c r="A36" s="1"/>
      <c r="B36" s="80" t="s">
        <v>95</v>
      </c>
      <c r="C36" s="81" t="s">
        <v>76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2.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.7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.7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127" customFormat="1" ht="249.75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9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6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1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.75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946B-A033-4DEE-A8DD-40F0BDF08845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4.8899999999999997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0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7.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3.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6.7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90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8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52.75" customHeight="1" x14ac:dyDescent="0.2">
      <c r="A55" s="69" t="s">
        <v>62</v>
      </c>
      <c r="B55" s="70" t="s">
        <v>119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200.25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232E-7DF0-4597-8460-DEEB578D2595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35.75" customHeight="1" x14ac:dyDescent="0.2">
      <c r="A22" s="155" t="s">
        <v>70</v>
      </c>
      <c r="B22" s="146" t="s">
        <v>101</v>
      </c>
      <c r="C22" s="7" t="s">
        <v>76</v>
      </c>
      <c r="D22" s="8">
        <v>2.13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73</v>
      </c>
      <c r="C30" s="81" t="s">
        <v>76</v>
      </c>
      <c r="D30" s="24">
        <v>2.31</v>
      </c>
      <c r="E30" s="85"/>
      <c r="F30" s="82">
        <f>ROUND(D30*E30,2)</f>
        <v>0</v>
      </c>
    </row>
    <row r="31" spans="1:7" x14ac:dyDescent="0.2">
      <c r="A31" s="1"/>
      <c r="B31" s="80" t="s">
        <v>74</v>
      </c>
      <c r="C31" s="81" t="s">
        <v>76</v>
      </c>
      <c r="D31" s="24">
        <v>2.72</v>
      </c>
      <c r="E31" s="85"/>
      <c r="F31" s="82">
        <f>ROUND(D31*E31,2)</f>
        <v>0</v>
      </c>
    </row>
    <row r="32" spans="1:7" x14ac:dyDescent="0.2">
      <c r="A32" s="74"/>
      <c r="B32" s="55" t="s">
        <v>104</v>
      </c>
      <c r="C32" s="56" t="s">
        <v>76</v>
      </c>
      <c r="D32" s="57">
        <v>1.36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56</v>
      </c>
      <c r="C34" s="81" t="s">
        <v>36</v>
      </c>
      <c r="D34" s="24">
        <v>10.47</v>
      </c>
      <c r="E34" s="85"/>
      <c r="F34" s="82">
        <f>ROUND(D34*E34,2)</f>
        <v>0</v>
      </c>
    </row>
    <row r="35" spans="1:6" ht="15.75" x14ac:dyDescent="0.2">
      <c r="A35" s="79"/>
      <c r="B35" s="80" t="s">
        <v>57</v>
      </c>
      <c r="C35" s="81" t="s">
        <v>36</v>
      </c>
      <c r="D35" s="24">
        <v>8.16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106</v>
      </c>
      <c r="C37" s="81" t="s">
        <v>36</v>
      </c>
      <c r="D37" s="24">
        <v>4.4800000000000004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1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50.5" customHeight="1" x14ac:dyDescent="0.2">
      <c r="A46" s="69" t="s">
        <v>34</v>
      </c>
      <c r="B46" s="70" t="s">
        <v>110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3</v>
      </c>
      <c r="E47" s="77"/>
      <c r="F47" s="57">
        <f>ROUND(D47*E47,2)</f>
        <v>0</v>
      </c>
    </row>
    <row r="48" spans="1:6" ht="199.5" customHeight="1" x14ac:dyDescent="0.2">
      <c r="A48" s="112" t="s">
        <v>86</v>
      </c>
      <c r="B48" s="113" t="s">
        <v>123</v>
      </c>
      <c r="C48" s="114" t="s">
        <v>35</v>
      </c>
      <c r="D48" s="115">
        <v>3</v>
      </c>
      <c r="E48" s="116"/>
      <c r="F48" s="57">
        <f>ROUND(D48*E48,2)</f>
        <v>0</v>
      </c>
    </row>
    <row r="49" spans="1:9" ht="252.7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96.5" customHeight="1" x14ac:dyDescent="0.2">
      <c r="A51" s="112" t="s">
        <v>87</v>
      </c>
      <c r="B51" s="113" t="s">
        <v>125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s="122" customFormat="1" ht="164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6.75" customHeight="1" x14ac:dyDescent="0.2">
      <c r="A55" s="69" t="s">
        <v>62</v>
      </c>
      <c r="B55" s="70" t="s">
        <v>267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277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4EC8-4EB1-407F-954F-5EE2125D3C91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"/>
      <c r="B29" s="80" t="s">
        <v>73</v>
      </c>
      <c r="C29" s="81" t="s">
        <v>76</v>
      </c>
      <c r="D29" s="24">
        <v>2.31</v>
      </c>
      <c r="E29" s="85"/>
      <c r="F29" s="82">
        <f>ROUND(D29*E29,2)</f>
        <v>0</v>
      </c>
    </row>
    <row r="30" spans="1:7" x14ac:dyDescent="0.2">
      <c r="A30" s="112"/>
      <c r="B30" s="113" t="s">
        <v>74</v>
      </c>
      <c r="C30" s="114" t="s">
        <v>76</v>
      </c>
      <c r="D30" s="125">
        <v>2.72</v>
      </c>
      <c r="E30" s="138"/>
      <c r="F30" s="139">
        <f>ROUND(D30*E30,2)</f>
        <v>0</v>
      </c>
    </row>
    <row r="31" spans="1:7" x14ac:dyDescent="0.2">
      <c r="A31" s="133"/>
      <c r="B31" s="134" t="s">
        <v>104</v>
      </c>
      <c r="C31" s="135" t="s">
        <v>76</v>
      </c>
      <c r="D31" s="136">
        <v>1.36</v>
      </c>
      <c r="E31" s="129"/>
      <c r="F31" s="137">
        <f>ROUND(D31*E31,2)</f>
        <v>0</v>
      </c>
    </row>
    <row r="32" spans="1:7" ht="144.75" customHeight="1" x14ac:dyDescent="0.2">
      <c r="A32" s="86" t="s">
        <v>270</v>
      </c>
      <c r="B32" s="128" t="s">
        <v>72</v>
      </c>
      <c r="C32" s="87"/>
      <c r="D32" s="106"/>
      <c r="E32" s="288"/>
      <c r="F32" s="88"/>
    </row>
    <row r="33" spans="1:6" ht="15.75" x14ac:dyDescent="0.2">
      <c r="A33" s="1"/>
      <c r="B33" s="80" t="s">
        <v>56</v>
      </c>
      <c r="C33" s="81" t="s">
        <v>36</v>
      </c>
      <c r="D33" s="24">
        <v>10.47</v>
      </c>
      <c r="E33" s="85"/>
      <c r="F33" s="82">
        <f>ROUND(D33*E33,2)</f>
        <v>0</v>
      </c>
    </row>
    <row r="34" spans="1:6" ht="15.75" x14ac:dyDescent="0.2">
      <c r="A34" s="79"/>
      <c r="B34" s="80" t="s">
        <v>57</v>
      </c>
      <c r="C34" s="81" t="s">
        <v>36</v>
      </c>
      <c r="D34" s="24">
        <v>8.16</v>
      </c>
      <c r="E34" s="85"/>
      <c r="F34" s="82">
        <f>ROUND(D34*E34,2)</f>
        <v>0</v>
      </c>
    </row>
    <row r="35" spans="1:6" ht="16.5" x14ac:dyDescent="0.25">
      <c r="A35" s="79"/>
      <c r="B35" s="80" t="s">
        <v>106</v>
      </c>
      <c r="C35" s="81" t="s">
        <v>105</v>
      </c>
      <c r="D35" s="24">
        <v>4.4800000000000004</v>
      </c>
      <c r="E35" s="85"/>
      <c r="F35" s="82">
        <f>ROUND(D35*E35,2)</f>
        <v>0</v>
      </c>
    </row>
    <row r="36" spans="1:6" ht="15.75" x14ac:dyDescent="0.2">
      <c r="A36" s="79"/>
      <c r="B36" s="80" t="s">
        <v>97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SUM(F28:F36)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0.2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110</v>
      </c>
      <c r="C45" s="71"/>
      <c r="D45" s="72"/>
      <c r="E45" s="72"/>
      <c r="F45" s="73"/>
    </row>
    <row r="46" spans="1:6" ht="240" customHeight="1" x14ac:dyDescent="0.2">
      <c r="A46" s="74"/>
      <c r="B46" s="55" t="s">
        <v>82</v>
      </c>
      <c r="C46" s="56" t="s">
        <v>35</v>
      </c>
      <c r="D46" s="75">
        <v>3</v>
      </c>
      <c r="E46" s="77"/>
      <c r="F46" s="57">
        <f>ROUND(D46*E46,2)</f>
        <v>0</v>
      </c>
    </row>
    <row r="47" spans="1:6" ht="191.2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57">
        <f>ROUND(D47*E47,2)</f>
        <v>0</v>
      </c>
    </row>
    <row r="48" spans="1:6" ht="105" customHeight="1" x14ac:dyDescent="0.2">
      <c r="A48" s="112" t="s">
        <v>89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8.2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129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ht="249.75" customHeight="1" x14ac:dyDescent="0.2">
      <c r="A52" s="69" t="s">
        <v>42</v>
      </c>
      <c r="B52" s="70" t="s">
        <v>267</v>
      </c>
      <c r="C52" s="71"/>
      <c r="D52" s="72"/>
      <c r="E52" s="72"/>
      <c r="F52" s="73"/>
    </row>
    <row r="53" spans="1:9" ht="235.5" customHeight="1" x14ac:dyDescent="0.2">
      <c r="A53" s="74"/>
      <c r="B53" s="55" t="s">
        <v>82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5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s="122" customFormat="1" ht="165.75" customHeight="1" x14ac:dyDescent="0.2">
      <c r="A55" s="117" t="s">
        <v>62</v>
      </c>
      <c r="B55" s="118" t="s">
        <v>282</v>
      </c>
      <c r="C55" s="119"/>
      <c r="D55" s="120"/>
      <c r="E55" s="120"/>
      <c r="F55" s="121"/>
    </row>
    <row r="56" spans="1:9" ht="230.25" customHeight="1" x14ac:dyDescent="0.2">
      <c r="A56" s="74"/>
      <c r="B56" s="55" t="s">
        <v>80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8" customHeight="1" x14ac:dyDescent="0.2">
      <c r="A57" s="112" t="s">
        <v>107</v>
      </c>
      <c r="B57" s="113" t="s">
        <v>132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SUM(F46:F57)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9EE4-D387-4324-A553-3D464EE46B83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147" t="s">
        <v>53</v>
      </c>
      <c r="B20" s="148" t="s">
        <v>61</v>
      </c>
      <c r="C20" s="149" t="s">
        <v>35</v>
      </c>
      <c r="D20" s="150">
        <v>3</v>
      </c>
      <c r="E20" s="151"/>
      <c r="F20" s="150">
        <f>ROUND(D20*E20,2)</f>
        <v>0</v>
      </c>
    </row>
    <row r="21" spans="1:7" ht="15.75" x14ac:dyDescent="0.2">
      <c r="A21" s="152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19.25" customHeight="1" x14ac:dyDescent="0.2">
      <c r="A22" s="6" t="s">
        <v>70</v>
      </c>
      <c r="B22" s="146" t="s">
        <v>101</v>
      </c>
      <c r="C22" s="7" t="s">
        <v>76</v>
      </c>
      <c r="D22" s="8">
        <v>2.71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94</v>
      </c>
      <c r="C32" s="81" t="s">
        <v>76</v>
      </c>
      <c r="D32" s="24">
        <v>2.17</v>
      </c>
      <c r="E32" s="85"/>
      <c r="F32" s="82">
        <f>ROUND(D32*E32,2)</f>
        <v>0</v>
      </c>
    </row>
    <row r="33" spans="1:6" ht="144.75" customHeight="1" x14ac:dyDescent="0.2">
      <c r="A33" s="154" t="s">
        <v>270</v>
      </c>
      <c r="B33" s="111" t="s">
        <v>72</v>
      </c>
      <c r="C33" s="143"/>
      <c r="D33" s="144"/>
      <c r="E33" s="251"/>
      <c r="F33" s="145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4.09</v>
      </c>
      <c r="E35" s="85"/>
      <c r="F35" s="82">
        <f>ROUND(D35*E35,2)</f>
        <v>0</v>
      </c>
    </row>
    <row r="36" spans="1:6" x14ac:dyDescent="0.2">
      <c r="A36" s="1"/>
      <c r="B36" s="80" t="s">
        <v>95</v>
      </c>
      <c r="C36" s="81" t="s">
        <v>76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2.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.7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.7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127" customFormat="1" ht="249.75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9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6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1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.75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D073-DBE5-441D-A4E3-E005004F7A67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99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4.8899999999999997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0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7.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3.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6.7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90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8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52.75" customHeight="1" x14ac:dyDescent="0.2">
      <c r="A55" s="69" t="s">
        <v>62</v>
      </c>
      <c r="B55" s="70" t="s">
        <v>119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200.25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D662D-92A5-438D-B236-1C23E2DABE8A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.7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7.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8.7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74.7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61">
        <f>ROUND(D47*E47,2)</f>
        <v>0</v>
      </c>
    </row>
    <row r="48" spans="1:6" s="127" customFormat="1" ht="248.25" customHeight="1" x14ac:dyDescent="0.2">
      <c r="A48" s="69" t="s">
        <v>41</v>
      </c>
      <c r="B48" s="70" t="s">
        <v>114</v>
      </c>
      <c r="C48" s="71"/>
      <c r="D48" s="72"/>
      <c r="E48" s="115"/>
      <c r="F48" s="73"/>
    </row>
    <row r="49" spans="1:9" ht="219.7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5" customHeight="1" x14ac:dyDescent="0.2">
      <c r="A51" s="117" t="s">
        <v>42</v>
      </c>
      <c r="B51" s="118" t="s">
        <v>275</v>
      </c>
      <c r="C51" s="119"/>
      <c r="D51" s="120"/>
      <c r="E51" s="72"/>
      <c r="F51" s="121"/>
    </row>
    <row r="52" spans="1:9" ht="244.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3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2579-1EC6-4ADA-8870-1EC470CD2B2C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35.75" customHeight="1" x14ac:dyDescent="0.2">
      <c r="A22" s="155" t="s">
        <v>70</v>
      </c>
      <c r="B22" s="146" t="s">
        <v>101</v>
      </c>
      <c r="C22" s="7" t="s">
        <v>76</v>
      </c>
      <c r="D22" s="8">
        <v>2.13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73</v>
      </c>
      <c r="C30" s="81" t="s">
        <v>76</v>
      </c>
      <c r="D30" s="24">
        <v>2.31</v>
      </c>
      <c r="E30" s="85"/>
      <c r="F30" s="82">
        <f>ROUND(D30*E30,2)</f>
        <v>0</v>
      </c>
    </row>
    <row r="31" spans="1:7" x14ac:dyDescent="0.2">
      <c r="A31" s="1"/>
      <c r="B31" s="80" t="s">
        <v>74</v>
      </c>
      <c r="C31" s="81" t="s">
        <v>76</v>
      </c>
      <c r="D31" s="24">
        <v>2.72</v>
      </c>
      <c r="E31" s="85"/>
      <c r="F31" s="82">
        <f>ROUND(D31*E31,2)</f>
        <v>0</v>
      </c>
    </row>
    <row r="32" spans="1:7" x14ac:dyDescent="0.2">
      <c r="A32" s="74"/>
      <c r="B32" s="55" t="s">
        <v>104</v>
      </c>
      <c r="C32" s="56" t="s">
        <v>76</v>
      </c>
      <c r="D32" s="57">
        <v>1.36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56</v>
      </c>
      <c r="C34" s="81" t="s">
        <v>36</v>
      </c>
      <c r="D34" s="24">
        <v>10.47</v>
      </c>
      <c r="E34" s="85"/>
      <c r="F34" s="82">
        <f>ROUND(D34*E34,2)</f>
        <v>0</v>
      </c>
    </row>
    <row r="35" spans="1:6" ht="15.75" x14ac:dyDescent="0.2">
      <c r="A35" s="79"/>
      <c r="B35" s="80" t="s">
        <v>57</v>
      </c>
      <c r="C35" s="81" t="s">
        <v>36</v>
      </c>
      <c r="D35" s="24">
        <v>8.16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106</v>
      </c>
      <c r="C37" s="81" t="s">
        <v>36</v>
      </c>
      <c r="D37" s="24">
        <v>4.4800000000000004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1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50.5" customHeight="1" x14ac:dyDescent="0.2">
      <c r="A46" s="69" t="s">
        <v>34</v>
      </c>
      <c r="B46" s="70" t="s">
        <v>110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3</v>
      </c>
      <c r="E47" s="77"/>
      <c r="F47" s="57">
        <f>ROUND(D47*E47,2)</f>
        <v>0</v>
      </c>
    </row>
    <row r="48" spans="1:6" ht="199.5" customHeight="1" x14ac:dyDescent="0.2">
      <c r="A48" s="112" t="s">
        <v>86</v>
      </c>
      <c r="B48" s="113" t="s">
        <v>123</v>
      </c>
      <c r="C48" s="114" t="s">
        <v>35</v>
      </c>
      <c r="D48" s="115">
        <v>3</v>
      </c>
      <c r="E48" s="116"/>
      <c r="F48" s="57">
        <f>ROUND(D48*E48,2)</f>
        <v>0</v>
      </c>
    </row>
    <row r="49" spans="1:9" ht="252.7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96.5" customHeight="1" x14ac:dyDescent="0.2">
      <c r="A51" s="112" t="s">
        <v>87</v>
      </c>
      <c r="B51" s="113" t="s">
        <v>125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s="122" customFormat="1" ht="164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6.75" customHeight="1" x14ac:dyDescent="0.2">
      <c r="A55" s="69" t="s">
        <v>62</v>
      </c>
      <c r="B55" s="70" t="s">
        <v>267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2371-6121-466C-8C40-6447E4A2AA4E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"/>
      <c r="B29" s="80" t="s">
        <v>73</v>
      </c>
      <c r="C29" s="81" t="s">
        <v>76</v>
      </c>
      <c r="D29" s="24">
        <v>2.31</v>
      </c>
      <c r="E29" s="85"/>
      <c r="F29" s="82">
        <f>ROUND(D29*E29,2)</f>
        <v>0</v>
      </c>
    </row>
    <row r="30" spans="1:7" x14ac:dyDescent="0.2">
      <c r="A30" s="112"/>
      <c r="B30" s="113" t="s">
        <v>74</v>
      </c>
      <c r="C30" s="114" t="s">
        <v>76</v>
      </c>
      <c r="D30" s="125">
        <v>2.72</v>
      </c>
      <c r="E30" s="138"/>
      <c r="F30" s="139">
        <f>ROUND(D30*E30,2)</f>
        <v>0</v>
      </c>
    </row>
    <row r="31" spans="1:7" x14ac:dyDescent="0.2">
      <c r="A31" s="133"/>
      <c r="B31" s="134" t="s">
        <v>104</v>
      </c>
      <c r="C31" s="135" t="s">
        <v>76</v>
      </c>
      <c r="D31" s="136">
        <v>1.36</v>
      </c>
      <c r="E31" s="129"/>
      <c r="F31" s="137">
        <f>ROUND(D31*E31,2)</f>
        <v>0</v>
      </c>
    </row>
    <row r="32" spans="1:7" ht="144.75" customHeight="1" x14ac:dyDescent="0.2">
      <c r="A32" s="86" t="s">
        <v>270</v>
      </c>
      <c r="B32" s="128" t="s">
        <v>72</v>
      </c>
      <c r="C32" s="87"/>
      <c r="D32" s="106"/>
      <c r="E32" s="288"/>
      <c r="F32" s="88"/>
    </row>
    <row r="33" spans="1:6" ht="15.75" x14ac:dyDescent="0.2">
      <c r="A33" s="1"/>
      <c r="B33" s="80" t="s">
        <v>56</v>
      </c>
      <c r="C33" s="81" t="s">
        <v>36</v>
      </c>
      <c r="D33" s="24">
        <v>10.47</v>
      </c>
      <c r="E33" s="85"/>
      <c r="F33" s="82">
        <f>ROUND(D33*E33,2)</f>
        <v>0</v>
      </c>
    </row>
    <row r="34" spans="1:6" ht="15.75" x14ac:dyDescent="0.2">
      <c r="A34" s="79"/>
      <c r="B34" s="80" t="s">
        <v>57</v>
      </c>
      <c r="C34" s="81" t="s">
        <v>36</v>
      </c>
      <c r="D34" s="24">
        <v>8.16</v>
      </c>
      <c r="E34" s="85"/>
      <c r="F34" s="82">
        <f>ROUND(D34*E34,2)</f>
        <v>0</v>
      </c>
    </row>
    <row r="35" spans="1:6" ht="16.5" x14ac:dyDescent="0.25">
      <c r="A35" s="79"/>
      <c r="B35" s="80" t="s">
        <v>106</v>
      </c>
      <c r="C35" s="81" t="s">
        <v>105</v>
      </c>
      <c r="D35" s="24">
        <v>4.4800000000000004</v>
      </c>
      <c r="E35" s="85"/>
      <c r="F35" s="82">
        <f>ROUND(D35*E35,2)</f>
        <v>0</v>
      </c>
    </row>
    <row r="36" spans="1:6" ht="15.75" x14ac:dyDescent="0.2">
      <c r="A36" s="79"/>
      <c r="B36" s="80" t="s">
        <v>97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SUM(F28:F36)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0.2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6" customHeight="1" x14ac:dyDescent="0.2">
      <c r="A45" s="69" t="s">
        <v>34</v>
      </c>
      <c r="B45" s="70" t="s">
        <v>110</v>
      </c>
      <c r="C45" s="71"/>
      <c r="D45" s="72"/>
      <c r="E45" s="72"/>
      <c r="F45" s="73"/>
    </row>
    <row r="46" spans="1:6" ht="240" customHeight="1" x14ac:dyDescent="0.2">
      <c r="A46" s="74"/>
      <c r="B46" s="55" t="s">
        <v>82</v>
      </c>
      <c r="C46" s="56" t="s">
        <v>35</v>
      </c>
      <c r="D46" s="75">
        <v>3</v>
      </c>
      <c r="E46" s="77"/>
      <c r="F46" s="57">
        <f>ROUND(D46*E46,2)</f>
        <v>0</v>
      </c>
    </row>
    <row r="47" spans="1:6" ht="191.2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57">
        <f>ROUND(D47*E47,2)</f>
        <v>0</v>
      </c>
    </row>
    <row r="48" spans="1:6" ht="105" customHeight="1" x14ac:dyDescent="0.2">
      <c r="A48" s="112" t="s">
        <v>89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ht="248.2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129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ht="249.75" customHeight="1" x14ac:dyDescent="0.2">
      <c r="A52" s="69" t="s">
        <v>42</v>
      </c>
      <c r="B52" s="70" t="s">
        <v>267</v>
      </c>
      <c r="C52" s="71"/>
      <c r="D52" s="72"/>
      <c r="E52" s="72"/>
      <c r="F52" s="73"/>
    </row>
    <row r="53" spans="1:9" ht="235.5" customHeight="1" x14ac:dyDescent="0.2">
      <c r="A53" s="74"/>
      <c r="B53" s="55" t="s">
        <v>82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5" customHeight="1" x14ac:dyDescent="0.2">
      <c r="A54" s="112" t="s">
        <v>88</v>
      </c>
      <c r="B54" s="113" t="s">
        <v>127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s="122" customFormat="1" ht="165.75" customHeight="1" x14ac:dyDescent="0.2">
      <c r="A55" s="117" t="s">
        <v>62</v>
      </c>
      <c r="B55" s="118" t="s">
        <v>282</v>
      </c>
      <c r="C55" s="119"/>
      <c r="D55" s="120"/>
      <c r="E55" s="120"/>
      <c r="F55" s="121"/>
    </row>
    <row r="56" spans="1:9" ht="230.25" customHeight="1" x14ac:dyDescent="0.2">
      <c r="A56" s="74"/>
      <c r="B56" s="55" t="s">
        <v>80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8" customHeight="1" x14ac:dyDescent="0.2">
      <c r="A57" s="112" t="s">
        <v>107</v>
      </c>
      <c r="B57" s="113" t="s">
        <v>132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SUM(F46:F57)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A482-2EDC-48EB-8A4B-14933F430FF9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147" t="s">
        <v>53</v>
      </c>
      <c r="B20" s="148" t="s">
        <v>61</v>
      </c>
      <c r="C20" s="149" t="s">
        <v>35</v>
      </c>
      <c r="D20" s="150">
        <v>3</v>
      </c>
      <c r="E20" s="151"/>
      <c r="F20" s="150">
        <f>ROUND(D20*E20,2)</f>
        <v>0</v>
      </c>
    </row>
    <row r="21" spans="1:7" ht="15.75" x14ac:dyDescent="0.2">
      <c r="A21" s="152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19.25" customHeight="1" x14ac:dyDescent="0.2">
      <c r="A22" s="6" t="s">
        <v>70</v>
      </c>
      <c r="B22" s="146" t="s">
        <v>101</v>
      </c>
      <c r="C22" s="7" t="s">
        <v>76</v>
      </c>
      <c r="D22" s="8">
        <v>2.71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94</v>
      </c>
      <c r="C32" s="81" t="s">
        <v>76</v>
      </c>
      <c r="D32" s="24">
        <v>2.17</v>
      </c>
      <c r="E32" s="85"/>
      <c r="F32" s="82">
        <f>ROUND(D32*E32,2)</f>
        <v>0</v>
      </c>
    </row>
    <row r="33" spans="1:6" ht="144.75" customHeight="1" x14ac:dyDescent="0.2">
      <c r="A33" s="154" t="s">
        <v>270</v>
      </c>
      <c r="B33" s="111" t="s">
        <v>72</v>
      </c>
      <c r="C33" s="143"/>
      <c r="D33" s="144"/>
      <c r="E33" s="251"/>
      <c r="F33" s="145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4.09</v>
      </c>
      <c r="E35" s="85"/>
      <c r="F35" s="82">
        <f>ROUND(D35*E35,2)</f>
        <v>0</v>
      </c>
    </row>
    <row r="36" spans="1:6" x14ac:dyDescent="0.2">
      <c r="A36" s="1"/>
      <c r="B36" s="80" t="s">
        <v>95</v>
      </c>
      <c r="C36" s="81" t="s">
        <v>76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2.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6.7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5.75" customHeight="1" x14ac:dyDescent="0.2">
      <c r="A48" s="112" t="s">
        <v>86</v>
      </c>
      <c r="B48" s="113" t="s">
        <v>124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127" customFormat="1" ht="249.75" customHeight="1" x14ac:dyDescent="0.2">
      <c r="A49" s="69" t="s">
        <v>41</v>
      </c>
      <c r="B49" s="70" t="s">
        <v>114</v>
      </c>
      <c r="C49" s="71"/>
      <c r="D49" s="72"/>
      <c r="E49" s="72"/>
      <c r="F49" s="73"/>
    </row>
    <row r="50" spans="1:9" ht="239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87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6" customFormat="1" ht="165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1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.75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5.25" customHeight="1" x14ac:dyDescent="0.2">
      <c r="A55" s="69" t="s">
        <v>62</v>
      </c>
      <c r="B55" s="70" t="s">
        <v>118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29F9-4A38-4AEC-83BA-10F0E809AC99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1.74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83</v>
      </c>
      <c r="C30" s="81" t="s">
        <v>76</v>
      </c>
      <c r="D30" s="24">
        <v>0.97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74"/>
      <c r="B32" s="55" t="s">
        <v>94</v>
      </c>
      <c r="C32" s="56" t="s">
        <v>76</v>
      </c>
      <c r="D32" s="57">
        <v>2.17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3.69</v>
      </c>
      <c r="E34" s="85"/>
      <c r="F34" s="82">
        <f>ROUND(D34*E34,2)</f>
        <v>0</v>
      </c>
    </row>
    <row r="35" spans="1:6" ht="15.75" x14ac:dyDescent="0.2">
      <c r="A35" s="79"/>
      <c r="B35" s="80" t="s">
        <v>64</v>
      </c>
      <c r="C35" s="81" t="s">
        <v>36</v>
      </c>
      <c r="D35" s="24">
        <v>4.09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66</v>
      </c>
      <c r="C37" s="81" t="s">
        <v>36</v>
      </c>
      <c r="D37" s="24">
        <v>4.8899999999999997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0.25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47.5" customHeight="1" x14ac:dyDescent="0.2">
      <c r="A46" s="69" t="s">
        <v>34</v>
      </c>
      <c r="B46" s="70" t="s">
        <v>113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93.5" customHeight="1" x14ac:dyDescent="0.2">
      <c r="A48" s="112" t="s">
        <v>86</v>
      </c>
      <c r="B48" s="113" t="s">
        <v>123</v>
      </c>
      <c r="C48" s="114" t="s">
        <v>35</v>
      </c>
      <c r="D48" s="115">
        <v>1</v>
      </c>
      <c r="E48" s="130"/>
      <c r="F48" s="57">
        <f>ROUND(D48*E48,2)</f>
        <v>0</v>
      </c>
    </row>
    <row r="49" spans="1:9" ht="246.75" customHeight="1" x14ac:dyDescent="0.2">
      <c r="A49" s="69" t="s">
        <v>41</v>
      </c>
      <c r="B49" s="70" t="s">
        <v>112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1</v>
      </c>
      <c r="E50" s="77"/>
      <c r="F50" s="57">
        <f>ROUND(D50*E50,2)</f>
        <v>0</v>
      </c>
    </row>
    <row r="51" spans="1:9" ht="105.75" customHeight="1" x14ac:dyDescent="0.2">
      <c r="A51" s="112" t="s">
        <v>90</v>
      </c>
      <c r="B51" s="113" t="s">
        <v>126</v>
      </c>
      <c r="C51" s="114" t="s">
        <v>35</v>
      </c>
      <c r="D51" s="115">
        <v>1</v>
      </c>
      <c r="E51" s="116"/>
      <c r="F51" s="57">
        <f>ROUND(D51*E51,2)</f>
        <v>0</v>
      </c>
    </row>
    <row r="52" spans="1:9" s="122" customFormat="1" ht="168.7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52.75" customHeight="1" x14ac:dyDescent="0.2">
      <c r="A55" s="69" t="s">
        <v>62</v>
      </c>
      <c r="B55" s="70" t="s">
        <v>119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200.25" customHeight="1" x14ac:dyDescent="0.2">
      <c r="A57" s="112" t="s">
        <v>107</v>
      </c>
      <c r="B57" s="113" t="s">
        <v>131</v>
      </c>
      <c r="C57" s="114" t="s">
        <v>35</v>
      </c>
      <c r="D57" s="115">
        <v>1</v>
      </c>
      <c r="E57" s="130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96</v>
      </c>
      <c r="C64" s="81" t="s">
        <v>36</v>
      </c>
      <c r="D64" s="24">
        <v>4.66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98</v>
      </c>
      <c r="C65" s="81" t="s">
        <v>36</v>
      </c>
      <c r="D65" s="24">
        <v>5.0599999999999996</v>
      </c>
      <c r="E65" s="85"/>
      <c r="F65" s="82">
        <f t="shared" si="0"/>
        <v>0</v>
      </c>
    </row>
    <row r="66" spans="1:6" ht="15.75" x14ac:dyDescent="0.2">
      <c r="A66" s="79"/>
      <c r="B66" s="80" t="s">
        <v>109</v>
      </c>
      <c r="C66" s="81" t="s">
        <v>36</v>
      </c>
      <c r="D66" s="24">
        <v>5.69</v>
      </c>
      <c r="E66" s="85"/>
      <c r="F66" s="82">
        <f t="shared" si="0"/>
        <v>0</v>
      </c>
    </row>
    <row r="67" spans="1:6" ht="15.75" x14ac:dyDescent="0.2">
      <c r="A67" s="79"/>
      <c r="B67" s="80" t="s">
        <v>117</v>
      </c>
      <c r="C67" s="81" t="s">
        <v>36</v>
      </c>
      <c r="D67" s="24">
        <v>7.06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B8F7-FFF8-431F-9E0C-3FF945CD5E56}">
  <dimension ref="A1:I6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153" t="s">
        <v>60</v>
      </c>
      <c r="C21" s="141" t="s">
        <v>35</v>
      </c>
      <c r="D21" s="142">
        <v>1</v>
      </c>
      <c r="E21" s="140"/>
      <c r="F21" s="142">
        <f>ROUND(D21*E21,2)</f>
        <v>0</v>
      </c>
    </row>
    <row r="22" spans="1:7" ht="135.75" customHeight="1" x14ac:dyDescent="0.2">
      <c r="A22" s="155" t="s">
        <v>70</v>
      </c>
      <c r="B22" s="146" t="s">
        <v>101</v>
      </c>
      <c r="C22" s="7" t="s">
        <v>76</v>
      </c>
      <c r="D22" s="8">
        <v>2.13</v>
      </c>
      <c r="E22" s="67"/>
      <c r="F22" s="13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74"/>
      <c r="B28" s="55"/>
      <c r="C28" s="56"/>
      <c r="D28" s="57"/>
      <c r="E28" s="57"/>
      <c r="F28" s="132"/>
      <c r="G28" s="88"/>
    </row>
    <row r="29" spans="1:7" ht="166.5" customHeight="1" x14ac:dyDescent="0.2">
      <c r="A29" s="86" t="s">
        <v>63</v>
      </c>
      <c r="B29" s="111" t="s">
        <v>71</v>
      </c>
      <c r="C29" s="87"/>
      <c r="D29" s="106"/>
      <c r="E29" s="288"/>
      <c r="F29" s="88"/>
    </row>
    <row r="30" spans="1:7" x14ac:dyDescent="0.2">
      <c r="A30" s="1"/>
      <c r="B30" s="80" t="s">
        <v>73</v>
      </c>
      <c r="C30" s="81" t="s">
        <v>76</v>
      </c>
      <c r="D30" s="24">
        <v>2.31</v>
      </c>
      <c r="E30" s="85"/>
      <c r="F30" s="82">
        <f>ROUND(D30*E30,2)</f>
        <v>0</v>
      </c>
    </row>
    <row r="31" spans="1:7" x14ac:dyDescent="0.2">
      <c r="A31" s="1"/>
      <c r="B31" s="80" t="s">
        <v>74</v>
      </c>
      <c r="C31" s="81" t="s">
        <v>76</v>
      </c>
      <c r="D31" s="24">
        <v>2.72</v>
      </c>
      <c r="E31" s="85"/>
      <c r="F31" s="82">
        <f>ROUND(D31*E31,2)</f>
        <v>0</v>
      </c>
    </row>
    <row r="32" spans="1:7" x14ac:dyDescent="0.2">
      <c r="A32" s="74"/>
      <c r="B32" s="55" t="s">
        <v>104</v>
      </c>
      <c r="C32" s="56" t="s">
        <v>76</v>
      </c>
      <c r="D32" s="57">
        <v>1.36</v>
      </c>
      <c r="E32" s="67"/>
      <c r="F32" s="132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56</v>
      </c>
      <c r="C34" s="81" t="s">
        <v>36</v>
      </c>
      <c r="D34" s="24">
        <v>10.47</v>
      </c>
      <c r="E34" s="85"/>
      <c r="F34" s="82">
        <f>ROUND(D34*E34,2)</f>
        <v>0</v>
      </c>
    </row>
    <row r="35" spans="1:6" ht="15.75" x14ac:dyDescent="0.2">
      <c r="A35" s="79"/>
      <c r="B35" s="80" t="s">
        <v>57</v>
      </c>
      <c r="C35" s="81" t="s">
        <v>36</v>
      </c>
      <c r="D35" s="24">
        <v>8.16</v>
      </c>
      <c r="E35" s="85"/>
      <c r="F35" s="82">
        <f>ROUND(D35*E35,2)</f>
        <v>0</v>
      </c>
    </row>
    <row r="36" spans="1:6" ht="15.75" x14ac:dyDescent="0.2">
      <c r="A36" s="79"/>
      <c r="B36" s="80" t="s">
        <v>95</v>
      </c>
      <c r="C36" s="81" t="s">
        <v>36</v>
      </c>
      <c r="D36" s="24">
        <v>5.69</v>
      </c>
      <c r="E36" s="85"/>
      <c r="F36" s="82">
        <f>ROUND(D36*E36,2)</f>
        <v>0</v>
      </c>
    </row>
    <row r="37" spans="1:6" ht="15.75" x14ac:dyDescent="0.2">
      <c r="A37" s="79"/>
      <c r="B37" s="80" t="s">
        <v>106</v>
      </c>
      <c r="C37" s="81" t="s">
        <v>36</v>
      </c>
      <c r="D37" s="24">
        <v>4.4800000000000004</v>
      </c>
      <c r="E37" s="85"/>
      <c r="F37" s="82">
        <f>ROUND(D37*E37,2)</f>
        <v>0</v>
      </c>
    </row>
    <row r="38" spans="1:6" s="43" customFormat="1" ht="15.75" thickBot="1" x14ac:dyDescent="0.3">
      <c r="A38" s="96"/>
      <c r="B38" s="97" t="s">
        <v>69</v>
      </c>
      <c r="C38" s="98"/>
      <c r="D38" s="98"/>
      <c r="E38" s="98"/>
      <c r="F38" s="98">
        <f>SUM(F29:F37)</f>
        <v>0</v>
      </c>
    </row>
    <row r="39" spans="1:6" ht="15" thickTop="1" x14ac:dyDescent="0.2">
      <c r="A39" s="86"/>
      <c r="B39" s="105"/>
      <c r="C39" s="105"/>
      <c r="D39" s="106"/>
      <c r="E39" s="106"/>
      <c r="F39" s="106"/>
    </row>
    <row r="41" spans="1:6" s="21" customFormat="1" ht="15.75" x14ac:dyDescent="0.25">
      <c r="A41" s="47" t="s">
        <v>16</v>
      </c>
      <c r="B41" s="18" t="s">
        <v>25</v>
      </c>
      <c r="C41" s="19"/>
      <c r="D41" s="19"/>
      <c r="E41" s="20"/>
      <c r="F41" s="20"/>
    </row>
    <row r="42" spans="1:6" x14ac:dyDescent="0.2">
      <c r="B42" s="23"/>
      <c r="C42" s="24"/>
      <c r="D42" s="24"/>
    </row>
    <row r="43" spans="1:6" s="31" customFormat="1" ht="15" x14ac:dyDescent="0.25">
      <c r="A43" s="27" t="s">
        <v>27</v>
      </c>
      <c r="B43" s="28" t="s">
        <v>47</v>
      </c>
      <c r="C43" s="29"/>
      <c r="D43" s="29"/>
      <c r="E43" s="30"/>
      <c r="F43" s="30"/>
    </row>
    <row r="44" spans="1:6" x14ac:dyDescent="0.2">
      <c r="B44" s="36"/>
      <c r="C44" s="33"/>
      <c r="F44" s="34"/>
    </row>
    <row r="45" spans="1:6" ht="111" customHeight="1" x14ac:dyDescent="0.2">
      <c r="A45" s="63"/>
      <c r="B45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5" s="60"/>
      <c r="D45" s="65"/>
      <c r="E45" s="65"/>
      <c r="F45" s="61"/>
    </row>
    <row r="46" spans="1:6" ht="250.5" customHeight="1" x14ac:dyDescent="0.2">
      <c r="A46" s="69" t="s">
        <v>34</v>
      </c>
      <c r="B46" s="70" t="s">
        <v>110</v>
      </c>
      <c r="C46" s="71"/>
      <c r="D46" s="72"/>
      <c r="E46" s="72"/>
      <c r="F46" s="73"/>
    </row>
    <row r="47" spans="1:6" ht="235.5" customHeight="1" x14ac:dyDescent="0.2">
      <c r="A47" s="74"/>
      <c r="B47" s="55" t="s">
        <v>82</v>
      </c>
      <c r="C47" s="56" t="s">
        <v>35</v>
      </c>
      <c r="D47" s="75">
        <v>3</v>
      </c>
      <c r="E47" s="77"/>
      <c r="F47" s="57">
        <f>ROUND(D47*E47,2)</f>
        <v>0</v>
      </c>
    </row>
    <row r="48" spans="1:6" ht="199.5" customHeight="1" x14ac:dyDescent="0.2">
      <c r="A48" s="112" t="s">
        <v>86</v>
      </c>
      <c r="B48" s="113" t="s">
        <v>123</v>
      </c>
      <c r="C48" s="114" t="s">
        <v>35</v>
      </c>
      <c r="D48" s="115">
        <v>3</v>
      </c>
      <c r="E48" s="116"/>
      <c r="F48" s="57">
        <f>ROUND(D48*E48,2)</f>
        <v>0</v>
      </c>
    </row>
    <row r="49" spans="1:9" ht="252.75" customHeight="1" x14ac:dyDescent="0.2">
      <c r="A49" s="69" t="s">
        <v>41</v>
      </c>
      <c r="B49" s="70" t="s">
        <v>260</v>
      </c>
      <c r="C49" s="71"/>
      <c r="D49" s="72"/>
      <c r="E49" s="72"/>
      <c r="F49" s="73"/>
    </row>
    <row r="50" spans="1:9" ht="236.25" customHeight="1" x14ac:dyDescent="0.2">
      <c r="A50" s="74"/>
      <c r="B50" s="55" t="s">
        <v>81</v>
      </c>
      <c r="C50" s="56" t="s">
        <v>35</v>
      </c>
      <c r="D50" s="75">
        <v>2</v>
      </c>
      <c r="E50" s="77"/>
      <c r="F50" s="57">
        <f>ROUND(D50*E50,2)</f>
        <v>0</v>
      </c>
    </row>
    <row r="51" spans="1:9" ht="196.5" customHeight="1" x14ac:dyDescent="0.2">
      <c r="A51" s="112" t="s">
        <v>87</v>
      </c>
      <c r="B51" s="113" t="s">
        <v>125</v>
      </c>
      <c r="C51" s="114" t="s">
        <v>35</v>
      </c>
      <c r="D51" s="115">
        <v>2</v>
      </c>
      <c r="E51" s="116"/>
      <c r="F51" s="57">
        <f>ROUND(D51*E51,2)</f>
        <v>0</v>
      </c>
    </row>
    <row r="52" spans="1:9" s="122" customFormat="1" ht="164.25" customHeight="1" x14ac:dyDescent="0.2">
      <c r="A52" s="117" t="s">
        <v>42</v>
      </c>
      <c r="B52" s="118" t="s">
        <v>280</v>
      </c>
      <c r="C52" s="119"/>
      <c r="D52" s="120"/>
      <c r="E52" s="120"/>
      <c r="F52" s="121"/>
    </row>
    <row r="53" spans="1:9" ht="230.25" customHeight="1" x14ac:dyDescent="0.2">
      <c r="A53" s="74"/>
      <c r="B53" s="55" t="s">
        <v>80</v>
      </c>
      <c r="C53" s="56" t="s">
        <v>35</v>
      </c>
      <c r="D53" s="75">
        <v>1</v>
      </c>
      <c r="E53" s="77"/>
      <c r="F53" s="57">
        <f>ROUND(D53*E53,2)</f>
        <v>0</v>
      </c>
    </row>
    <row r="54" spans="1:9" ht="108" customHeight="1" x14ac:dyDescent="0.2">
      <c r="A54" s="112" t="s">
        <v>88</v>
      </c>
      <c r="B54" s="113" t="s">
        <v>130</v>
      </c>
      <c r="C54" s="114" t="s">
        <v>35</v>
      </c>
      <c r="D54" s="115">
        <v>1</v>
      </c>
      <c r="E54" s="116"/>
      <c r="F54" s="57">
        <f>ROUND(D54*E54,2)</f>
        <v>0</v>
      </c>
    </row>
    <row r="55" spans="1:9" ht="246.75" customHeight="1" x14ac:dyDescent="0.2">
      <c r="A55" s="69" t="s">
        <v>62</v>
      </c>
      <c r="B55" s="70" t="s">
        <v>267</v>
      </c>
      <c r="C55" s="71"/>
      <c r="D55" s="72"/>
      <c r="E55" s="72"/>
      <c r="F55" s="73"/>
    </row>
    <row r="56" spans="1:9" ht="235.5" customHeight="1" x14ac:dyDescent="0.2">
      <c r="A56" s="74"/>
      <c r="B56" s="55" t="s">
        <v>82</v>
      </c>
      <c r="C56" s="56" t="s">
        <v>35</v>
      </c>
      <c r="D56" s="75">
        <v>1</v>
      </c>
      <c r="E56" s="77"/>
      <c r="F56" s="57">
        <f>ROUND(D56*E56,2)</f>
        <v>0</v>
      </c>
    </row>
    <row r="57" spans="1:9" ht="105" customHeight="1" x14ac:dyDescent="0.2">
      <c r="A57" s="112" t="s">
        <v>107</v>
      </c>
      <c r="B57" s="113" t="s">
        <v>133</v>
      </c>
      <c r="C57" s="114" t="s">
        <v>35</v>
      </c>
      <c r="D57" s="115">
        <v>1</v>
      </c>
      <c r="E57" s="116"/>
      <c r="F57" s="57">
        <f>ROUND(D57*E57,2)</f>
        <v>0</v>
      </c>
    </row>
    <row r="58" spans="1:9" s="43" customFormat="1" ht="15.75" thickBot="1" x14ac:dyDescent="0.3">
      <c r="A58" s="39"/>
      <c r="B58" s="3" t="s">
        <v>54</v>
      </c>
      <c r="C58" s="41"/>
      <c r="D58" s="41"/>
      <c r="E58" s="42"/>
      <c r="F58" s="42">
        <f>SUM(F47:F57)</f>
        <v>0</v>
      </c>
    </row>
    <row r="59" spans="1:9" s="43" customFormat="1" ht="15.75" thickTop="1" x14ac:dyDescent="0.25">
      <c r="A59" s="93"/>
      <c r="B59" s="4"/>
      <c r="C59" s="94"/>
      <c r="D59" s="94"/>
      <c r="E59" s="95"/>
      <c r="F59" s="95"/>
    </row>
    <row r="60" spans="1:9" s="43" customFormat="1" ht="15" x14ac:dyDescent="0.25">
      <c r="A60" s="100"/>
      <c r="B60" s="101"/>
      <c r="C60" s="101"/>
      <c r="D60" s="102"/>
      <c r="E60" s="103"/>
      <c r="F60" s="104"/>
      <c r="G60" s="104"/>
      <c r="H60" s="99"/>
      <c r="I60" s="99"/>
    </row>
    <row r="61" spans="1:9" s="31" customFormat="1" ht="15" x14ac:dyDescent="0.25">
      <c r="A61" s="91" t="s">
        <v>28</v>
      </c>
      <c r="B61" s="28" t="s">
        <v>32</v>
      </c>
      <c r="C61" s="29"/>
      <c r="D61" s="29"/>
      <c r="E61" s="30"/>
      <c r="F61" s="30"/>
    </row>
    <row r="62" spans="1:9" x14ac:dyDescent="0.2">
      <c r="B62" s="36"/>
      <c r="C62" s="33"/>
      <c r="F62" s="34"/>
    </row>
    <row r="63" spans="1:9" ht="195.75" customHeight="1" x14ac:dyDescent="0.2">
      <c r="A63" s="76" t="s">
        <v>37</v>
      </c>
      <c r="B63" s="83" t="s">
        <v>274</v>
      </c>
      <c r="C63" s="84"/>
      <c r="D63" s="53"/>
      <c r="E63" s="53"/>
      <c r="F63" s="54"/>
    </row>
    <row r="64" spans="1:9" ht="15.75" x14ac:dyDescent="0.2">
      <c r="A64" s="1"/>
      <c r="B64" s="80" t="s">
        <v>78</v>
      </c>
      <c r="C64" s="81" t="s">
        <v>36</v>
      </c>
      <c r="D64" s="24">
        <v>12.78</v>
      </c>
      <c r="E64" s="85"/>
      <c r="F64" s="82">
        <f t="shared" ref="F64:F67" si="0">ROUND(D64*E64,2)</f>
        <v>0</v>
      </c>
    </row>
    <row r="65" spans="1:6" ht="15.75" x14ac:dyDescent="0.2">
      <c r="A65" s="79"/>
      <c r="B65" s="80" t="s">
        <v>79</v>
      </c>
      <c r="C65" s="81" t="s">
        <v>36</v>
      </c>
      <c r="D65" s="24">
        <v>10.88</v>
      </c>
      <c r="E65" s="85"/>
      <c r="F65" s="82">
        <f t="shared" si="0"/>
        <v>0</v>
      </c>
    </row>
    <row r="66" spans="1:6" ht="16.5" x14ac:dyDescent="0.25">
      <c r="A66" s="79"/>
      <c r="B66" s="80" t="s">
        <v>108</v>
      </c>
      <c r="C66" s="81" t="s">
        <v>105</v>
      </c>
      <c r="D66" s="24">
        <v>5.84</v>
      </c>
      <c r="E66" s="85"/>
      <c r="F66" s="82">
        <f t="shared" si="0"/>
        <v>0</v>
      </c>
    </row>
    <row r="67" spans="1:6" ht="15.75" x14ac:dyDescent="0.2">
      <c r="A67" s="79"/>
      <c r="B67" s="80" t="s">
        <v>109</v>
      </c>
      <c r="C67" s="81" t="s">
        <v>36</v>
      </c>
      <c r="D67" s="24">
        <v>5.69</v>
      </c>
      <c r="E67" s="85"/>
      <c r="F67" s="82">
        <f t="shared" si="0"/>
        <v>0</v>
      </c>
    </row>
    <row r="68" spans="1:6" s="43" customFormat="1" ht="15.75" thickBot="1" x14ac:dyDescent="0.3">
      <c r="A68" s="39"/>
      <c r="B68" s="40" t="s">
        <v>33</v>
      </c>
      <c r="C68" s="41"/>
      <c r="D68" s="41"/>
      <c r="E68" s="42"/>
      <c r="F68" s="42">
        <f>SUM(F64:F67)</f>
        <v>0</v>
      </c>
    </row>
    <row r="69" spans="1:6" ht="15" thickTop="1" x14ac:dyDescent="0.2">
      <c r="F69" s="92"/>
    </row>
  </sheetData>
  <phoneticPr fontId="4" type="noConversion"/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  <rowBreaks count="2" manualBreakCount="2">
    <brk id="49" max="5" man="1"/>
    <brk id="54" max="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FF7E-CAAD-482A-B5D8-ECD68F612BA1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5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186</v>
      </c>
      <c r="C28" s="81" t="s">
        <v>76</v>
      </c>
      <c r="D28" s="24">
        <v>2.72</v>
      </c>
      <c r="E28" s="85"/>
      <c r="F28" s="82">
        <f>ROUND(D28*E28,2)</f>
        <v>0</v>
      </c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s="43" customFormat="1" ht="15.75" thickBot="1" x14ac:dyDescent="0.3">
      <c r="A30" s="96"/>
      <c r="B30" s="97" t="s">
        <v>69</v>
      </c>
      <c r="C30" s="98"/>
      <c r="D30" s="98"/>
      <c r="E30" s="98"/>
      <c r="F30" s="98">
        <f>SUM(F27:F29)</f>
        <v>0</v>
      </c>
    </row>
    <row r="31" spans="1:7" ht="15" thickTop="1" x14ac:dyDescent="0.2">
      <c r="A31" s="86"/>
      <c r="B31" s="105"/>
      <c r="C31" s="105"/>
      <c r="D31" s="106"/>
      <c r="E31" s="106"/>
      <c r="F31" s="106"/>
    </row>
    <row r="33" spans="1:6" s="21" customFormat="1" ht="15.75" x14ac:dyDescent="0.25">
      <c r="A33" s="47" t="s">
        <v>16</v>
      </c>
      <c r="B33" s="18" t="s">
        <v>25</v>
      </c>
      <c r="C33" s="19"/>
      <c r="D33" s="19"/>
      <c r="E33" s="20"/>
      <c r="F33" s="20"/>
    </row>
    <row r="34" spans="1:6" x14ac:dyDescent="0.2">
      <c r="B34" s="23"/>
      <c r="C34" s="24"/>
      <c r="D34" s="24"/>
    </row>
    <row r="35" spans="1:6" s="31" customFormat="1" ht="15" x14ac:dyDescent="0.25">
      <c r="A35" s="27" t="s">
        <v>27</v>
      </c>
      <c r="B35" s="28" t="s">
        <v>47</v>
      </c>
      <c r="C35" s="29"/>
      <c r="D35" s="29"/>
      <c r="E35" s="30"/>
      <c r="F35" s="30"/>
    </row>
    <row r="36" spans="1:6" x14ac:dyDescent="0.2">
      <c r="B36" s="36"/>
      <c r="C36" s="33"/>
      <c r="F36" s="34"/>
    </row>
    <row r="37" spans="1:6" ht="116.25" customHeight="1" x14ac:dyDescent="0.2">
      <c r="A37" s="63"/>
      <c r="B37" s="78" t="s">
        <v>309</v>
      </c>
      <c r="C37" s="60"/>
      <c r="D37" s="65"/>
      <c r="E37" s="65"/>
      <c r="F37" s="61"/>
    </row>
    <row r="38" spans="1:6" ht="247.5" customHeight="1" x14ac:dyDescent="0.2">
      <c r="A38" s="69" t="s">
        <v>34</v>
      </c>
      <c r="B38" s="70" t="s">
        <v>189</v>
      </c>
      <c r="C38" s="71"/>
      <c r="D38" s="72"/>
      <c r="E38" s="72"/>
      <c r="F38" s="73"/>
    </row>
    <row r="39" spans="1:6" ht="166.5" customHeight="1" x14ac:dyDescent="0.2">
      <c r="A39" s="74"/>
      <c r="B39" s="55" t="s">
        <v>188</v>
      </c>
      <c r="C39" s="56" t="s">
        <v>35</v>
      </c>
      <c r="D39" s="75">
        <v>2</v>
      </c>
      <c r="E39" s="77"/>
      <c r="F39" s="57">
        <f>ROUND(D39*E39,2)</f>
        <v>0</v>
      </c>
    </row>
    <row r="40" spans="1:6" ht="191.25" customHeight="1" x14ac:dyDescent="0.2">
      <c r="A40" s="58" t="s">
        <v>86</v>
      </c>
      <c r="B40" s="59" t="s">
        <v>185</v>
      </c>
      <c r="C40" s="60" t="s">
        <v>35</v>
      </c>
      <c r="D40" s="65">
        <v>2</v>
      </c>
      <c r="E40" s="130"/>
      <c r="F40" s="57">
        <f>ROUND(D40*E40,2)</f>
        <v>0</v>
      </c>
    </row>
    <row r="41" spans="1:6" ht="246.75" customHeight="1" x14ac:dyDescent="0.2">
      <c r="A41" s="69" t="s">
        <v>41</v>
      </c>
      <c r="B41" s="70" t="s">
        <v>268</v>
      </c>
      <c r="C41" s="71"/>
      <c r="D41" s="72"/>
      <c r="E41" s="72"/>
      <c r="F41" s="73"/>
    </row>
    <row r="42" spans="1:6" ht="165.75" customHeight="1" x14ac:dyDescent="0.2">
      <c r="A42" s="74"/>
      <c r="B42" s="55" t="s">
        <v>184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87</v>
      </c>
      <c r="B43" s="113" t="s">
        <v>126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62.75" customHeight="1" x14ac:dyDescent="0.2">
      <c r="A44" s="117" t="s">
        <v>42</v>
      </c>
      <c r="B44" s="118" t="s">
        <v>283</v>
      </c>
      <c r="C44" s="119"/>
      <c r="D44" s="120"/>
      <c r="E44" s="120"/>
      <c r="F44" s="121"/>
    </row>
    <row r="45" spans="1:6" ht="169.5" customHeight="1" x14ac:dyDescent="0.2">
      <c r="A45" s="74"/>
      <c r="B45" s="55" t="s">
        <v>191</v>
      </c>
      <c r="C45" s="56" t="s">
        <v>35</v>
      </c>
      <c r="D45" s="75">
        <v>2</v>
      </c>
      <c r="E45" s="77"/>
      <c r="F45" s="57">
        <f>ROUND(D45*E45,2)</f>
        <v>0</v>
      </c>
    </row>
    <row r="46" spans="1:6" ht="108" customHeight="1" x14ac:dyDescent="0.2">
      <c r="A46" s="112" t="s">
        <v>88</v>
      </c>
      <c r="B46" s="113" t="s">
        <v>130</v>
      </c>
      <c r="C46" s="114" t="s">
        <v>35</v>
      </c>
      <c r="D46" s="115">
        <v>2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SUM(F39:F46)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284</v>
      </c>
      <c r="C52" s="84"/>
      <c r="D52" s="53"/>
      <c r="E52" s="53"/>
      <c r="F52" s="54"/>
    </row>
    <row r="53" spans="1:9" ht="15.75" x14ac:dyDescent="0.2">
      <c r="A53" s="1"/>
      <c r="B53" s="80" t="s">
        <v>192</v>
      </c>
      <c r="C53" s="81" t="s">
        <v>36</v>
      </c>
      <c r="D53" s="24">
        <v>10.88</v>
      </c>
      <c r="E53" s="85"/>
      <c r="F53" s="82">
        <f t="shared" ref="F53:F55" si="0">ROUND(D53*E53,2)</f>
        <v>0</v>
      </c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si="0"/>
        <v>0</v>
      </c>
    </row>
    <row r="55" spans="1:9" ht="15.75" x14ac:dyDescent="0.2">
      <c r="A55" s="79"/>
      <c r="B55" s="80" t="s">
        <v>194</v>
      </c>
      <c r="C55" s="81" t="s">
        <v>36</v>
      </c>
      <c r="D55" s="24">
        <v>10.07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SUM(F53:F55)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633C-5276-4F91-97F2-7CE28CC6970D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150B-AE87-438F-A3CB-001CB6A41D2F}">
  <dimension ref="A1:I53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272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1.66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1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1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283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ht="108" customHeight="1" x14ac:dyDescent="0.2">
      <c r="A43" s="112" t="s">
        <v>90</v>
      </c>
      <c r="B43" s="113" t="s">
        <v>205</v>
      </c>
      <c r="C43" s="114" t="s">
        <v>35</v>
      </c>
      <c r="D43" s="115">
        <v>2</v>
      </c>
      <c r="E43" s="116"/>
      <c r="F43" s="57">
        <f>ROUND(D43*E43,2)</f>
        <v>0</v>
      </c>
    </row>
    <row r="44" spans="1:9" s="43" customFormat="1" ht="15.75" thickBot="1" x14ac:dyDescent="0.3">
      <c r="A44" s="39"/>
      <c r="B44" s="3" t="s">
        <v>54</v>
      </c>
      <c r="C44" s="41"/>
      <c r="D44" s="41"/>
      <c r="E44" s="42"/>
      <c r="F44" s="42">
        <f>SUM(F38:F43)</f>
        <v>0</v>
      </c>
    </row>
    <row r="45" spans="1:9" s="43" customFormat="1" ht="15.75" thickTop="1" x14ac:dyDescent="0.25">
      <c r="A45" s="93"/>
      <c r="B45" s="4"/>
      <c r="C45" s="94"/>
      <c r="D45" s="94"/>
      <c r="E45" s="95"/>
      <c r="F45" s="95"/>
    </row>
    <row r="46" spans="1:9" s="43" customFormat="1" ht="15" x14ac:dyDescent="0.25">
      <c r="A46" s="100"/>
      <c r="B46" s="101"/>
      <c r="C46" s="101"/>
      <c r="D46" s="102"/>
      <c r="E46" s="103"/>
      <c r="F46" s="104"/>
      <c r="G46" s="104"/>
      <c r="H46" s="99"/>
      <c r="I46" s="99"/>
    </row>
    <row r="47" spans="1:9" s="31" customFormat="1" ht="15" x14ac:dyDescent="0.25">
      <c r="A47" s="91" t="s">
        <v>28</v>
      </c>
      <c r="B47" s="28" t="s">
        <v>32</v>
      </c>
      <c r="C47" s="29"/>
      <c r="D47" s="29"/>
      <c r="E47" s="30"/>
      <c r="F47" s="30"/>
    </row>
    <row r="48" spans="1:9" x14ac:dyDescent="0.2">
      <c r="B48" s="36"/>
      <c r="C48" s="33"/>
      <c r="F48" s="34"/>
    </row>
    <row r="49" spans="1:6" ht="195.75" customHeight="1" x14ac:dyDescent="0.2">
      <c r="A49" s="76" t="s">
        <v>37</v>
      </c>
      <c r="B49" s="83" t="s">
        <v>284</v>
      </c>
      <c r="C49" s="84"/>
      <c r="D49" s="53"/>
      <c r="E49" s="53"/>
      <c r="F49" s="54"/>
    </row>
    <row r="50" spans="1:6" ht="15.75" x14ac:dyDescent="0.2">
      <c r="A50" s="1"/>
      <c r="B50" s="80" t="s">
        <v>200</v>
      </c>
      <c r="C50" s="81" t="s">
        <v>36</v>
      </c>
      <c r="D50" s="24">
        <v>6.04</v>
      </c>
      <c r="E50" s="85"/>
      <c r="F50" s="82">
        <f t="shared" ref="F50:F51" si="0">ROUND(D50*E50,2)</f>
        <v>0</v>
      </c>
    </row>
    <row r="51" spans="1:6" ht="15.75" x14ac:dyDescent="0.2">
      <c r="A51" s="79"/>
      <c r="B51" s="80" t="s">
        <v>194</v>
      </c>
      <c r="C51" s="81" t="s">
        <v>36</v>
      </c>
      <c r="D51" s="24">
        <v>5.35</v>
      </c>
      <c r="E51" s="85"/>
      <c r="F51" s="82">
        <f t="shared" si="0"/>
        <v>0</v>
      </c>
    </row>
    <row r="52" spans="1:6" s="43" customFormat="1" ht="15.75" thickBot="1" x14ac:dyDescent="0.3">
      <c r="A52" s="39"/>
      <c r="B52" s="40" t="s">
        <v>33</v>
      </c>
      <c r="C52" s="41"/>
      <c r="D52" s="41"/>
      <c r="E52" s="42"/>
      <c r="F52" s="42">
        <f>SUM(F50:F51)</f>
        <v>0</v>
      </c>
    </row>
    <row r="53" spans="1:6" ht="15" thickTop="1" x14ac:dyDescent="0.2">
      <c r="F53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6C90-18AF-4AA9-AB2E-BC436AD35570}">
  <dimension ref="A1:I6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/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" customHeight="1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6.75" customHeight="1" x14ac:dyDescent="0.2">
      <c r="A39" s="69" t="s">
        <v>34</v>
      </c>
      <c r="B39" s="70" t="s">
        <v>268</v>
      </c>
      <c r="C39" s="71"/>
      <c r="D39" s="72"/>
      <c r="E39" s="72"/>
      <c r="F39" s="73"/>
    </row>
    <row r="40" spans="1:6" ht="165.75" customHeight="1" x14ac:dyDescent="0.2">
      <c r="A40" s="74"/>
      <c r="B40" s="55" t="s">
        <v>184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05.75" customHeight="1" x14ac:dyDescent="0.2">
      <c r="A41" s="112" t="s">
        <v>86</v>
      </c>
      <c r="B41" s="113" t="s">
        <v>124</v>
      </c>
      <c r="C41" s="114" t="s">
        <v>35</v>
      </c>
      <c r="D41" s="115">
        <v>1</v>
      </c>
      <c r="E41" s="116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8.75" customHeight="1" x14ac:dyDescent="0.2">
      <c r="A44" s="112" t="s">
        <v>87</v>
      </c>
      <c r="B44" s="113" t="s">
        <v>202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283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SUM(F39:F47)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194</v>
      </c>
      <c r="C56" s="81" t="s">
        <v>36</v>
      </c>
      <c r="D56" s="24">
        <v>10.07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  <row r="66" spans="3:3" x14ac:dyDescent="0.2">
      <c r="C66" s="44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9BB7-B8A6-4AB1-9E7E-BCDD8436DB4C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5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186</v>
      </c>
      <c r="C28" s="81" t="s">
        <v>76</v>
      </c>
      <c r="D28" s="24">
        <v>2.72</v>
      </c>
      <c r="E28" s="85"/>
      <c r="F28" s="82">
        <f>ROUND(D28*E28,2)</f>
        <v>0</v>
      </c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s="43" customFormat="1" ht="15.75" thickBot="1" x14ac:dyDescent="0.3">
      <c r="A30" s="96"/>
      <c r="B30" s="97" t="s">
        <v>69</v>
      </c>
      <c r="C30" s="98"/>
      <c r="D30" s="98"/>
      <c r="E30" s="98"/>
      <c r="F30" s="98">
        <f>SUM(F27:F29)</f>
        <v>0</v>
      </c>
    </row>
    <row r="31" spans="1:7" ht="15" thickTop="1" x14ac:dyDescent="0.2">
      <c r="A31" s="86"/>
      <c r="B31" s="105"/>
      <c r="C31" s="105"/>
      <c r="D31" s="106"/>
      <c r="E31" s="106"/>
      <c r="F31" s="106"/>
    </row>
    <row r="33" spans="1:6" s="21" customFormat="1" ht="15.75" x14ac:dyDescent="0.25">
      <c r="A33" s="47" t="s">
        <v>16</v>
      </c>
      <c r="B33" s="18" t="s">
        <v>25</v>
      </c>
      <c r="C33" s="19"/>
      <c r="D33" s="19"/>
      <c r="E33" s="20"/>
      <c r="F33" s="20"/>
    </row>
    <row r="34" spans="1:6" x14ac:dyDescent="0.2">
      <c r="B34" s="23"/>
      <c r="C34" s="24"/>
      <c r="D34" s="24"/>
    </row>
    <row r="35" spans="1:6" s="31" customFormat="1" ht="15" x14ac:dyDescent="0.25">
      <c r="A35" s="27" t="s">
        <v>27</v>
      </c>
      <c r="B35" s="28" t="s">
        <v>47</v>
      </c>
      <c r="C35" s="29"/>
      <c r="D35" s="29"/>
      <c r="E35" s="30"/>
      <c r="F35" s="30"/>
    </row>
    <row r="36" spans="1:6" x14ac:dyDescent="0.2">
      <c r="B36" s="36"/>
      <c r="C36" s="33"/>
      <c r="F36" s="34"/>
    </row>
    <row r="37" spans="1:6" ht="116.25" customHeight="1" x14ac:dyDescent="0.2">
      <c r="A37" s="63"/>
      <c r="B37" s="78" t="s">
        <v>309</v>
      </c>
      <c r="C37" s="60"/>
      <c r="D37" s="65"/>
      <c r="E37" s="65"/>
      <c r="F37" s="61"/>
    </row>
    <row r="38" spans="1:6" ht="247.5" customHeight="1" x14ac:dyDescent="0.2">
      <c r="A38" s="69" t="s">
        <v>34</v>
      </c>
      <c r="B38" s="70" t="s">
        <v>189</v>
      </c>
      <c r="C38" s="71"/>
      <c r="D38" s="72"/>
      <c r="E38" s="72"/>
      <c r="F38" s="73"/>
    </row>
    <row r="39" spans="1:6" ht="166.5" customHeight="1" x14ac:dyDescent="0.2">
      <c r="A39" s="74"/>
      <c r="B39" s="55" t="s">
        <v>188</v>
      </c>
      <c r="C39" s="56" t="s">
        <v>35</v>
      </c>
      <c r="D39" s="75">
        <v>2</v>
      </c>
      <c r="E39" s="77"/>
      <c r="F39" s="57">
        <f>ROUND(D39*E39,2)</f>
        <v>0</v>
      </c>
    </row>
    <row r="40" spans="1:6" ht="191.25" customHeight="1" x14ac:dyDescent="0.2">
      <c r="A40" s="58" t="s">
        <v>86</v>
      </c>
      <c r="B40" s="59" t="s">
        <v>185</v>
      </c>
      <c r="C40" s="60" t="s">
        <v>35</v>
      </c>
      <c r="D40" s="65">
        <v>2</v>
      </c>
      <c r="E40" s="130"/>
      <c r="F40" s="57">
        <f>ROUND(D40*E40,2)</f>
        <v>0</v>
      </c>
    </row>
    <row r="41" spans="1:6" ht="246.75" customHeight="1" x14ac:dyDescent="0.2">
      <c r="A41" s="69" t="s">
        <v>41</v>
      </c>
      <c r="B41" s="70" t="s">
        <v>268</v>
      </c>
      <c r="C41" s="71"/>
      <c r="D41" s="72"/>
      <c r="E41" s="72"/>
      <c r="F41" s="73"/>
    </row>
    <row r="42" spans="1:6" ht="165.75" customHeight="1" x14ac:dyDescent="0.2">
      <c r="A42" s="74"/>
      <c r="B42" s="55" t="s">
        <v>184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87</v>
      </c>
      <c r="B43" s="113" t="s">
        <v>126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62.75" customHeight="1" x14ac:dyDescent="0.2">
      <c r="A44" s="117" t="s">
        <v>42</v>
      </c>
      <c r="B44" s="118" t="s">
        <v>283</v>
      </c>
      <c r="C44" s="119"/>
      <c r="D44" s="120"/>
      <c r="E44" s="120"/>
      <c r="F44" s="121"/>
    </row>
    <row r="45" spans="1:6" ht="169.5" customHeight="1" x14ac:dyDescent="0.2">
      <c r="A45" s="74"/>
      <c r="B45" s="55" t="s">
        <v>191</v>
      </c>
      <c r="C45" s="56" t="s">
        <v>35</v>
      </c>
      <c r="D45" s="75">
        <v>2</v>
      </c>
      <c r="E45" s="77"/>
      <c r="F45" s="57">
        <f>ROUND(D45*E45,2)</f>
        <v>0</v>
      </c>
    </row>
    <row r="46" spans="1:6" ht="108" customHeight="1" x14ac:dyDescent="0.2">
      <c r="A46" s="112" t="s">
        <v>88</v>
      </c>
      <c r="B46" s="113" t="s">
        <v>130</v>
      </c>
      <c r="C46" s="114" t="s">
        <v>35</v>
      </c>
      <c r="D46" s="115">
        <v>2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SUM(F39:F46)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284</v>
      </c>
      <c r="C52" s="84"/>
      <c r="D52" s="53"/>
      <c r="E52" s="53"/>
      <c r="F52" s="54"/>
    </row>
    <row r="53" spans="1:9" ht="15.75" x14ac:dyDescent="0.2">
      <c r="A53" s="1"/>
      <c r="B53" s="80" t="s">
        <v>192</v>
      </c>
      <c r="C53" s="81" t="s">
        <v>36</v>
      </c>
      <c r="D53" s="24">
        <v>10.88</v>
      </c>
      <c r="E53" s="85"/>
      <c r="F53" s="82">
        <f t="shared" ref="F53:F55" si="0">ROUND(D53*E53,2)</f>
        <v>0</v>
      </c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si="0"/>
        <v>0</v>
      </c>
    </row>
    <row r="55" spans="1:9" ht="15.75" x14ac:dyDescent="0.2">
      <c r="A55" s="79"/>
      <c r="B55" s="80" t="s">
        <v>194</v>
      </c>
      <c r="C55" s="81" t="s">
        <v>36</v>
      </c>
      <c r="D55" s="24">
        <v>10.07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SUM(F53:F55)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CCE0-2783-4820-9142-7E4D68929C81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9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84</v>
      </c>
      <c r="B20" s="90" t="s">
        <v>60</v>
      </c>
      <c r="C20" s="141" t="s">
        <v>35</v>
      </c>
      <c r="D20" s="142">
        <v>2</v>
      </c>
      <c r="E20" s="140"/>
      <c r="F20" s="88">
        <f>ROUND(D20*E20,2)</f>
        <v>0</v>
      </c>
    </row>
    <row r="21" spans="1:7" ht="133.5" customHeight="1" x14ac:dyDescent="0.2">
      <c r="A21" s="6" t="s">
        <v>70</v>
      </c>
      <c r="B21" s="68" t="s">
        <v>102</v>
      </c>
      <c r="C21" s="7" t="s">
        <v>76</v>
      </c>
      <c r="D21" s="8">
        <v>4.59</v>
      </c>
      <c r="E21" s="67"/>
      <c r="F21" s="62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86"/>
      <c r="B27" s="110"/>
      <c r="C27" s="110"/>
      <c r="D27" s="87"/>
      <c r="E27" s="106"/>
      <c r="F27" s="106"/>
      <c r="G27" s="88"/>
    </row>
    <row r="28" spans="1:7" ht="167.25" customHeight="1" x14ac:dyDescent="0.2">
      <c r="A28" s="86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100</v>
      </c>
      <c r="C29" s="81" t="s">
        <v>76</v>
      </c>
      <c r="D29" s="24">
        <v>2.85</v>
      </c>
      <c r="E29" s="85"/>
      <c r="F29" s="82">
        <f>ROUND(D29*E29,2)</f>
        <v>0</v>
      </c>
    </row>
    <row r="30" spans="1:7" x14ac:dyDescent="0.2">
      <c r="A30" s="1"/>
      <c r="B30" s="80" t="s">
        <v>120</v>
      </c>
      <c r="C30" s="135" t="s">
        <v>76</v>
      </c>
      <c r="D30" s="136">
        <v>0.97</v>
      </c>
      <c r="E30" s="129"/>
      <c r="F30" s="137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65</v>
      </c>
      <c r="C32" s="81" t="s">
        <v>36</v>
      </c>
      <c r="D32" s="24">
        <v>5.57</v>
      </c>
      <c r="E32" s="85"/>
      <c r="F32" s="82">
        <f>ROUND(D32*E32,2)</f>
        <v>0</v>
      </c>
    </row>
    <row r="33" spans="1:6" x14ac:dyDescent="0.2">
      <c r="A33" s="1"/>
      <c r="B33" s="80" t="s">
        <v>179</v>
      </c>
      <c r="C33" s="81" t="s">
        <v>76</v>
      </c>
      <c r="D33" s="24">
        <v>6.62</v>
      </c>
      <c r="E33" s="85"/>
      <c r="F33" s="82">
        <f>ROUND(D33*E33,2)</f>
        <v>0</v>
      </c>
    </row>
    <row r="34" spans="1:6" s="43" customFormat="1" ht="15.75" thickBot="1" x14ac:dyDescent="0.3">
      <c r="A34" s="96"/>
      <c r="B34" s="97" t="s">
        <v>69</v>
      </c>
      <c r="C34" s="98"/>
      <c r="D34" s="98"/>
      <c r="E34" s="98"/>
      <c r="F34" s="98">
        <f>SUM(F28:F33)</f>
        <v>0</v>
      </c>
    </row>
    <row r="35" spans="1:6" ht="15" thickTop="1" x14ac:dyDescent="0.2">
      <c r="A35" s="86"/>
      <c r="B35" s="105"/>
      <c r="C35" s="105"/>
      <c r="D35" s="106"/>
      <c r="E35" s="106"/>
      <c r="F35" s="106"/>
    </row>
    <row r="37" spans="1:6" s="21" customFormat="1" ht="15.75" x14ac:dyDescent="0.25">
      <c r="A37" s="47" t="s">
        <v>16</v>
      </c>
      <c r="B37" s="18" t="s">
        <v>25</v>
      </c>
      <c r="C37" s="19"/>
      <c r="D37" s="19"/>
      <c r="E37" s="20"/>
      <c r="F37" s="20"/>
    </row>
    <row r="38" spans="1:6" x14ac:dyDescent="0.2">
      <c r="B38" s="23"/>
      <c r="C38" s="24"/>
      <c r="D38" s="24"/>
    </row>
    <row r="39" spans="1:6" s="31" customFormat="1" ht="15" x14ac:dyDescent="0.25">
      <c r="A39" s="27" t="s">
        <v>27</v>
      </c>
      <c r="B39" s="28" t="s">
        <v>47</v>
      </c>
      <c r="C39" s="29"/>
      <c r="D39" s="29"/>
      <c r="E39" s="30"/>
      <c r="F39" s="30"/>
    </row>
    <row r="40" spans="1:6" x14ac:dyDescent="0.2">
      <c r="B40" s="36"/>
      <c r="C40" s="33"/>
      <c r="F40" s="34"/>
    </row>
    <row r="41" spans="1:6" ht="108" customHeight="1" x14ac:dyDescent="0.2">
      <c r="A41" s="63"/>
      <c r="B41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1" s="60"/>
      <c r="D41" s="65"/>
      <c r="E41" s="65"/>
      <c r="F41" s="61"/>
    </row>
    <row r="42" spans="1:6" ht="244.5" customHeight="1" x14ac:dyDescent="0.2">
      <c r="A42" s="69" t="s">
        <v>34</v>
      </c>
      <c r="B42" s="70" t="s">
        <v>261</v>
      </c>
      <c r="C42" s="71"/>
      <c r="D42" s="72"/>
      <c r="E42" s="72"/>
      <c r="F42" s="73"/>
    </row>
    <row r="43" spans="1:6" ht="235.5" customHeight="1" x14ac:dyDescent="0.2">
      <c r="A43" s="74"/>
      <c r="B43" s="55" t="s">
        <v>82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4.25" customHeight="1" x14ac:dyDescent="0.2">
      <c r="A44" s="112" t="s">
        <v>86</v>
      </c>
      <c r="B44" s="113" t="s">
        <v>262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6" customFormat="1" ht="261" customHeight="1" x14ac:dyDescent="0.2">
      <c r="A45" s="117" t="s">
        <v>41</v>
      </c>
      <c r="B45" s="118" t="s">
        <v>276</v>
      </c>
      <c r="C45" s="119"/>
      <c r="D45" s="120"/>
      <c r="E45" s="72"/>
      <c r="F45" s="121"/>
    </row>
    <row r="46" spans="1:6" ht="234.75" customHeight="1" x14ac:dyDescent="0.2">
      <c r="A46" s="74"/>
      <c r="B46" s="55" t="s">
        <v>80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7.25" customHeight="1" x14ac:dyDescent="0.2">
      <c r="A47" s="112" t="s">
        <v>87</v>
      </c>
      <c r="B47" s="113" t="s">
        <v>129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SUM(F43:F47)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274</v>
      </c>
      <c r="C53" s="84"/>
      <c r="D53" s="53"/>
      <c r="E53" s="53"/>
      <c r="F53" s="54"/>
    </row>
    <row r="54" spans="1:9" ht="15.75" x14ac:dyDescent="0.2">
      <c r="A54" s="1"/>
      <c r="B54" s="80" t="s">
        <v>103</v>
      </c>
      <c r="C54" s="81" t="s">
        <v>36</v>
      </c>
      <c r="D54" s="24">
        <v>8.42</v>
      </c>
      <c r="E54" s="85"/>
      <c r="F54" s="82">
        <f t="shared" ref="F54:F55" si="0">ROUND(D54*E54,2)</f>
        <v>0</v>
      </c>
    </row>
    <row r="55" spans="1:9" ht="15.75" x14ac:dyDescent="0.2">
      <c r="A55" s="79"/>
      <c r="B55" s="80" t="s">
        <v>121</v>
      </c>
      <c r="C55" s="81" t="s">
        <v>36</v>
      </c>
      <c r="D55" s="24">
        <v>7.59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SUM(F54:F55)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86F3-463C-4C8D-B209-D7F0509FE947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D4D8-9477-41E9-9CE1-DAC5F4F69E29}">
  <dimension ref="A1:I53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272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1.66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1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1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283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ht="108" customHeight="1" x14ac:dyDescent="0.2">
      <c r="A43" s="112" t="s">
        <v>90</v>
      </c>
      <c r="B43" s="113" t="s">
        <v>205</v>
      </c>
      <c r="C43" s="114" t="s">
        <v>35</v>
      </c>
      <c r="D43" s="115">
        <v>2</v>
      </c>
      <c r="E43" s="116"/>
      <c r="F43" s="57">
        <f>ROUND(D43*E43,2)</f>
        <v>0</v>
      </c>
    </row>
    <row r="44" spans="1:9" s="43" customFormat="1" ht="15.75" thickBot="1" x14ac:dyDescent="0.3">
      <c r="A44" s="39"/>
      <c r="B44" s="3" t="s">
        <v>54</v>
      </c>
      <c r="C44" s="41"/>
      <c r="D44" s="41"/>
      <c r="E44" s="42"/>
      <c r="F44" s="42">
        <f>SUM(F38:F43)</f>
        <v>0</v>
      </c>
    </row>
    <row r="45" spans="1:9" s="43" customFormat="1" ht="15.75" thickTop="1" x14ac:dyDescent="0.25">
      <c r="A45" s="93"/>
      <c r="B45" s="4"/>
      <c r="C45" s="94"/>
      <c r="D45" s="94"/>
      <c r="E45" s="95"/>
      <c r="F45" s="95"/>
    </row>
    <row r="46" spans="1:9" s="43" customFormat="1" ht="15" x14ac:dyDescent="0.25">
      <c r="A46" s="100"/>
      <c r="B46" s="101"/>
      <c r="C46" s="101"/>
      <c r="D46" s="102"/>
      <c r="E46" s="103"/>
      <c r="F46" s="104"/>
      <c r="G46" s="104"/>
      <c r="H46" s="99"/>
      <c r="I46" s="99"/>
    </row>
    <row r="47" spans="1:9" s="31" customFormat="1" ht="15" x14ac:dyDescent="0.25">
      <c r="A47" s="91" t="s">
        <v>28</v>
      </c>
      <c r="B47" s="28" t="s">
        <v>32</v>
      </c>
      <c r="C47" s="29"/>
      <c r="D47" s="29"/>
      <c r="E47" s="30"/>
      <c r="F47" s="30"/>
    </row>
    <row r="48" spans="1:9" x14ac:dyDescent="0.2">
      <c r="B48" s="36"/>
      <c r="C48" s="33"/>
      <c r="F48" s="34"/>
    </row>
    <row r="49" spans="1:6" ht="195.75" customHeight="1" x14ac:dyDescent="0.2">
      <c r="A49" s="76" t="s">
        <v>37</v>
      </c>
      <c r="B49" s="83" t="s">
        <v>286</v>
      </c>
      <c r="C49" s="84"/>
      <c r="D49" s="53"/>
      <c r="E49" s="53"/>
      <c r="F49" s="54"/>
    </row>
    <row r="50" spans="1:6" ht="15.75" x14ac:dyDescent="0.2">
      <c r="A50" s="1"/>
      <c r="B50" s="80" t="s">
        <v>200</v>
      </c>
      <c r="C50" s="81" t="s">
        <v>36</v>
      </c>
      <c r="D50" s="24">
        <v>6.04</v>
      </c>
      <c r="E50" s="85"/>
      <c r="F50" s="82">
        <f t="shared" ref="F50:F51" si="0">ROUND(D50*E50,2)</f>
        <v>0</v>
      </c>
    </row>
    <row r="51" spans="1:6" ht="15.75" x14ac:dyDescent="0.2">
      <c r="A51" s="79"/>
      <c r="B51" s="80" t="s">
        <v>194</v>
      </c>
      <c r="C51" s="81" t="s">
        <v>36</v>
      </c>
      <c r="D51" s="24">
        <v>5.35</v>
      </c>
      <c r="E51" s="85"/>
      <c r="F51" s="82">
        <f t="shared" si="0"/>
        <v>0</v>
      </c>
    </row>
    <row r="52" spans="1:6" s="43" customFormat="1" ht="15.75" thickBot="1" x14ac:dyDescent="0.3">
      <c r="A52" s="39"/>
      <c r="B52" s="40" t="s">
        <v>33</v>
      </c>
      <c r="C52" s="41"/>
      <c r="D52" s="41"/>
      <c r="E52" s="42"/>
      <c r="F52" s="42">
        <f>SUM(F50:F51)</f>
        <v>0</v>
      </c>
    </row>
    <row r="53" spans="1:6" ht="15" thickTop="1" x14ac:dyDescent="0.2">
      <c r="F53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8B5F-549F-4C47-96C6-4B0DAE5F1820}">
  <dimension ref="A1:I6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" customHeight="1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6.75" customHeight="1" x14ac:dyDescent="0.2">
      <c r="A39" s="69" t="s">
        <v>34</v>
      </c>
      <c r="B39" s="70" t="s">
        <v>268</v>
      </c>
      <c r="C39" s="71"/>
      <c r="D39" s="72"/>
      <c r="E39" s="72"/>
      <c r="F39" s="73"/>
    </row>
    <row r="40" spans="1:6" ht="165.75" customHeight="1" x14ac:dyDescent="0.2">
      <c r="A40" s="74"/>
      <c r="B40" s="55" t="s">
        <v>184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05.75" customHeight="1" x14ac:dyDescent="0.2">
      <c r="A41" s="112" t="s">
        <v>86</v>
      </c>
      <c r="B41" s="113" t="s">
        <v>124</v>
      </c>
      <c r="C41" s="114" t="s">
        <v>35</v>
      </c>
      <c r="D41" s="115">
        <v>1</v>
      </c>
      <c r="E41" s="116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8.75" customHeight="1" x14ac:dyDescent="0.2">
      <c r="A44" s="112" t="s">
        <v>87</v>
      </c>
      <c r="B44" s="113" t="s">
        <v>202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283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SUM(F39:F47)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194</v>
      </c>
      <c r="C56" s="81" t="s">
        <v>36</v>
      </c>
      <c r="D56" s="24">
        <v>10.07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  <row r="66" spans="3:3" x14ac:dyDescent="0.2">
      <c r="C66" s="44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B64A-74EE-4C09-9D22-4F5AAD21B550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604D-F80A-474F-8C18-0D5DAD4AEA28}">
  <dimension ref="A1:I53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272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1.66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1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1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283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ht="108" customHeight="1" x14ac:dyDescent="0.2">
      <c r="A43" s="112" t="s">
        <v>90</v>
      </c>
      <c r="B43" s="113" t="s">
        <v>205</v>
      </c>
      <c r="C43" s="114" t="s">
        <v>35</v>
      </c>
      <c r="D43" s="115">
        <v>2</v>
      </c>
      <c r="E43" s="116"/>
      <c r="F43" s="57">
        <f>ROUND(D43*E43,2)</f>
        <v>0</v>
      </c>
    </row>
    <row r="44" spans="1:9" s="43" customFormat="1" ht="15.75" thickBot="1" x14ac:dyDescent="0.3">
      <c r="A44" s="39"/>
      <c r="B44" s="3" t="s">
        <v>54</v>
      </c>
      <c r="C44" s="41"/>
      <c r="D44" s="41"/>
      <c r="E44" s="42"/>
      <c r="F44" s="42">
        <f>SUM(F38:F43)</f>
        <v>0</v>
      </c>
    </row>
    <row r="45" spans="1:9" s="43" customFormat="1" ht="15.75" thickTop="1" x14ac:dyDescent="0.25">
      <c r="A45" s="93"/>
      <c r="B45" s="4"/>
      <c r="C45" s="94"/>
      <c r="D45" s="94"/>
      <c r="E45" s="95"/>
      <c r="F45" s="95"/>
    </row>
    <row r="46" spans="1:9" s="43" customFormat="1" ht="15" x14ac:dyDescent="0.25">
      <c r="A46" s="100"/>
      <c r="B46" s="101"/>
      <c r="C46" s="101"/>
      <c r="D46" s="102"/>
      <c r="E46" s="103"/>
      <c r="F46" s="104"/>
      <c r="G46" s="104"/>
      <c r="H46" s="99"/>
      <c r="I46" s="99"/>
    </row>
    <row r="47" spans="1:9" s="31" customFormat="1" ht="15" x14ac:dyDescent="0.25">
      <c r="A47" s="91" t="s">
        <v>28</v>
      </c>
      <c r="B47" s="28" t="s">
        <v>32</v>
      </c>
      <c r="C47" s="29"/>
      <c r="D47" s="29"/>
      <c r="E47" s="30"/>
      <c r="F47" s="30"/>
    </row>
    <row r="48" spans="1:9" x14ac:dyDescent="0.2">
      <c r="B48" s="36"/>
      <c r="C48" s="33"/>
      <c r="F48" s="34"/>
    </row>
    <row r="49" spans="1:6" ht="195.75" customHeight="1" x14ac:dyDescent="0.2">
      <c r="A49" s="76" t="s">
        <v>37</v>
      </c>
      <c r="B49" s="83" t="s">
        <v>284</v>
      </c>
      <c r="C49" s="84"/>
      <c r="D49" s="53"/>
      <c r="E49" s="53"/>
      <c r="F49" s="54"/>
    </row>
    <row r="50" spans="1:6" ht="15.75" x14ac:dyDescent="0.2">
      <c r="A50" s="1"/>
      <c r="B50" s="80" t="s">
        <v>200</v>
      </c>
      <c r="C50" s="81" t="s">
        <v>36</v>
      </c>
      <c r="D50" s="24">
        <v>6.04</v>
      </c>
      <c r="E50" s="85"/>
      <c r="F50" s="82">
        <f t="shared" ref="F50:F51" si="0">ROUND(D50*E50,2)</f>
        <v>0</v>
      </c>
    </row>
    <row r="51" spans="1:6" ht="15.75" x14ac:dyDescent="0.2">
      <c r="A51" s="79"/>
      <c r="B51" s="80" t="s">
        <v>194</v>
      </c>
      <c r="C51" s="81" t="s">
        <v>36</v>
      </c>
      <c r="D51" s="24">
        <v>5.35</v>
      </c>
      <c r="E51" s="85"/>
      <c r="F51" s="82">
        <f t="shared" si="0"/>
        <v>0</v>
      </c>
    </row>
    <row r="52" spans="1:6" s="43" customFormat="1" ht="15.75" thickBot="1" x14ac:dyDescent="0.3">
      <c r="A52" s="39"/>
      <c r="B52" s="40" t="s">
        <v>33</v>
      </c>
      <c r="C52" s="41"/>
      <c r="D52" s="41"/>
      <c r="E52" s="42"/>
      <c r="F52" s="42">
        <f>SUM(F50:F51)</f>
        <v>0</v>
      </c>
    </row>
    <row r="53" spans="1:6" ht="15" thickTop="1" x14ac:dyDescent="0.2">
      <c r="F53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8A0D-1301-4AF2-A016-2DDD5D2F3432}">
  <dimension ref="A1:I6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" customHeight="1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6.75" customHeight="1" x14ac:dyDescent="0.2">
      <c r="A39" s="69" t="s">
        <v>34</v>
      </c>
      <c r="B39" s="70" t="s">
        <v>268</v>
      </c>
      <c r="C39" s="71"/>
      <c r="D39" s="72"/>
      <c r="E39" s="72"/>
      <c r="F39" s="73"/>
    </row>
    <row r="40" spans="1:6" ht="165.75" customHeight="1" x14ac:dyDescent="0.2">
      <c r="A40" s="74"/>
      <c r="B40" s="55" t="s">
        <v>184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05.75" customHeight="1" x14ac:dyDescent="0.2">
      <c r="A41" s="112" t="s">
        <v>86</v>
      </c>
      <c r="B41" s="113" t="s">
        <v>124</v>
      </c>
      <c r="C41" s="114" t="s">
        <v>35</v>
      </c>
      <c r="D41" s="115">
        <v>1</v>
      </c>
      <c r="E41" s="116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8.75" customHeight="1" x14ac:dyDescent="0.2">
      <c r="A44" s="112" t="s">
        <v>87</v>
      </c>
      <c r="B44" s="113" t="s">
        <v>202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283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SUM(F39:F47)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194</v>
      </c>
      <c r="C56" s="81" t="s">
        <v>36</v>
      </c>
      <c r="D56" s="24">
        <v>10.07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  <row r="66" spans="3:3" x14ac:dyDescent="0.2">
      <c r="C66" s="44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7BAF-2231-4493-9831-FCDBE9F515C2}">
  <dimension ref="A1:I57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5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186</v>
      </c>
      <c r="C28" s="81" t="s">
        <v>76</v>
      </c>
      <c r="D28" s="24">
        <v>2.72</v>
      </c>
      <c r="E28" s="85"/>
      <c r="F28" s="82">
        <f>ROUND(D28*E28,2)</f>
        <v>0</v>
      </c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s="43" customFormat="1" ht="15.75" thickBot="1" x14ac:dyDescent="0.3">
      <c r="A30" s="96"/>
      <c r="B30" s="97" t="s">
        <v>69</v>
      </c>
      <c r="C30" s="98"/>
      <c r="D30" s="98"/>
      <c r="E30" s="98"/>
      <c r="F30" s="98">
        <f>SUM(F27:F29)</f>
        <v>0</v>
      </c>
    </row>
    <row r="31" spans="1:7" ht="15" thickTop="1" x14ac:dyDescent="0.2">
      <c r="A31" s="86"/>
      <c r="B31" s="105"/>
      <c r="C31" s="105"/>
      <c r="D31" s="106"/>
      <c r="E31" s="106"/>
      <c r="F31" s="106"/>
    </row>
    <row r="33" spans="1:6" s="21" customFormat="1" ht="15.75" x14ac:dyDescent="0.25">
      <c r="A33" s="47" t="s">
        <v>16</v>
      </c>
      <c r="B33" s="18" t="s">
        <v>25</v>
      </c>
      <c r="C33" s="19"/>
      <c r="D33" s="19"/>
      <c r="E33" s="20"/>
      <c r="F33" s="20"/>
    </row>
    <row r="34" spans="1:6" x14ac:dyDescent="0.2">
      <c r="B34" s="23"/>
      <c r="C34" s="24"/>
      <c r="D34" s="24"/>
    </row>
    <row r="35" spans="1:6" s="31" customFormat="1" ht="15" x14ac:dyDescent="0.25">
      <c r="A35" s="27" t="s">
        <v>27</v>
      </c>
      <c r="B35" s="28" t="s">
        <v>47</v>
      </c>
      <c r="C35" s="29"/>
      <c r="D35" s="29"/>
      <c r="E35" s="30"/>
      <c r="F35" s="30"/>
    </row>
    <row r="36" spans="1:6" x14ac:dyDescent="0.2">
      <c r="B36" s="36"/>
      <c r="C36" s="33"/>
      <c r="F36" s="34"/>
    </row>
    <row r="37" spans="1:6" ht="116.25" customHeight="1" x14ac:dyDescent="0.2">
      <c r="A37" s="63"/>
      <c r="B37" s="78" t="s">
        <v>309</v>
      </c>
      <c r="C37" s="60"/>
      <c r="D37" s="65"/>
      <c r="E37" s="65"/>
      <c r="F37" s="61"/>
    </row>
    <row r="38" spans="1:6" ht="247.5" customHeight="1" x14ac:dyDescent="0.2">
      <c r="A38" s="69" t="s">
        <v>34</v>
      </c>
      <c r="B38" s="70" t="s">
        <v>189</v>
      </c>
      <c r="C38" s="71"/>
      <c r="D38" s="72"/>
      <c r="E38" s="72"/>
      <c r="F38" s="73"/>
    </row>
    <row r="39" spans="1:6" ht="166.5" customHeight="1" x14ac:dyDescent="0.2">
      <c r="A39" s="74"/>
      <c r="B39" s="55" t="s">
        <v>188</v>
      </c>
      <c r="C39" s="56" t="s">
        <v>35</v>
      </c>
      <c r="D39" s="75">
        <v>2</v>
      </c>
      <c r="E39" s="77"/>
      <c r="F39" s="57">
        <f>ROUND(D39*E39,2)</f>
        <v>0</v>
      </c>
    </row>
    <row r="40" spans="1:6" ht="191.25" customHeight="1" x14ac:dyDescent="0.2">
      <c r="A40" s="58" t="s">
        <v>86</v>
      </c>
      <c r="B40" s="59" t="s">
        <v>185</v>
      </c>
      <c r="C40" s="60" t="s">
        <v>35</v>
      </c>
      <c r="D40" s="65">
        <v>2</v>
      </c>
      <c r="E40" s="130"/>
      <c r="F40" s="57">
        <f>ROUND(D40*E40,2)</f>
        <v>0</v>
      </c>
    </row>
    <row r="41" spans="1:6" ht="246.75" customHeight="1" x14ac:dyDescent="0.2">
      <c r="A41" s="69" t="s">
        <v>41</v>
      </c>
      <c r="B41" s="70" t="s">
        <v>268</v>
      </c>
      <c r="C41" s="71"/>
      <c r="D41" s="72"/>
      <c r="E41" s="72"/>
      <c r="F41" s="73"/>
    </row>
    <row r="42" spans="1:6" ht="165.75" customHeight="1" x14ac:dyDescent="0.2">
      <c r="A42" s="74"/>
      <c r="B42" s="55" t="s">
        <v>184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87</v>
      </c>
      <c r="B43" s="113" t="s">
        <v>126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62.75" customHeight="1" x14ac:dyDescent="0.2">
      <c r="A44" s="117" t="s">
        <v>42</v>
      </c>
      <c r="B44" s="118" t="s">
        <v>283</v>
      </c>
      <c r="C44" s="119"/>
      <c r="D44" s="120"/>
      <c r="E44" s="120"/>
      <c r="F44" s="121"/>
    </row>
    <row r="45" spans="1:6" ht="169.5" customHeight="1" x14ac:dyDescent="0.2">
      <c r="A45" s="74"/>
      <c r="B45" s="55" t="s">
        <v>191</v>
      </c>
      <c r="C45" s="56" t="s">
        <v>35</v>
      </c>
      <c r="D45" s="75">
        <v>2</v>
      </c>
      <c r="E45" s="77"/>
      <c r="F45" s="57">
        <f>ROUND(D45*E45,2)</f>
        <v>0</v>
      </c>
    </row>
    <row r="46" spans="1:6" ht="108" customHeight="1" x14ac:dyDescent="0.2">
      <c r="A46" s="112" t="s">
        <v>88</v>
      </c>
      <c r="B46" s="113" t="s">
        <v>130</v>
      </c>
      <c r="C46" s="114" t="s">
        <v>35</v>
      </c>
      <c r="D46" s="115">
        <v>2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SUM(F39:F46)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284</v>
      </c>
      <c r="C52" s="84"/>
      <c r="D52" s="53"/>
      <c r="E52" s="53"/>
      <c r="F52" s="54"/>
    </row>
    <row r="53" spans="1:9" ht="15.75" x14ac:dyDescent="0.2">
      <c r="A53" s="1"/>
      <c r="B53" s="80" t="s">
        <v>192</v>
      </c>
      <c r="C53" s="81" t="s">
        <v>36</v>
      </c>
      <c r="D53" s="24">
        <v>10.88</v>
      </c>
      <c r="E53" s="85"/>
      <c r="F53" s="82">
        <f t="shared" ref="F53:F55" si="0">ROUND(D53*E53,2)</f>
        <v>0</v>
      </c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si="0"/>
        <v>0</v>
      </c>
    </row>
    <row r="55" spans="1:9" ht="15.75" x14ac:dyDescent="0.2">
      <c r="A55" s="79"/>
      <c r="B55" s="80" t="s">
        <v>194</v>
      </c>
      <c r="C55" s="81" t="s">
        <v>36</v>
      </c>
      <c r="D55" s="24">
        <v>10.07</v>
      </c>
      <c r="E55" s="85"/>
      <c r="F55" s="82">
        <f t="shared" si="0"/>
        <v>0</v>
      </c>
    </row>
    <row r="56" spans="1:9" s="43" customFormat="1" ht="15.75" thickBot="1" x14ac:dyDescent="0.3">
      <c r="A56" s="39"/>
      <c r="B56" s="40" t="s">
        <v>33</v>
      </c>
      <c r="C56" s="41"/>
      <c r="D56" s="41"/>
      <c r="E56" s="42"/>
      <c r="F56" s="42">
        <f>SUM(F53:F55)</f>
        <v>0</v>
      </c>
    </row>
    <row r="57" spans="1:9" ht="15" thickTop="1" x14ac:dyDescent="0.2">
      <c r="F57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3AEB-2D32-40F7-A78D-65FB3FD3446A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284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E612-84E7-4F32-9DB0-BB5BF606F1C5}">
  <dimension ref="A1:I53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272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1.66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1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1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283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ht="108" customHeight="1" x14ac:dyDescent="0.2">
      <c r="A43" s="112" t="s">
        <v>90</v>
      </c>
      <c r="B43" s="113" t="s">
        <v>205</v>
      </c>
      <c r="C43" s="114" t="s">
        <v>35</v>
      </c>
      <c r="D43" s="115">
        <v>2</v>
      </c>
      <c r="E43" s="116"/>
      <c r="F43" s="57">
        <f>ROUND(D43*E43,2)</f>
        <v>0</v>
      </c>
    </row>
    <row r="44" spans="1:9" s="43" customFormat="1" ht="15.75" thickBot="1" x14ac:dyDescent="0.3">
      <c r="A44" s="39"/>
      <c r="B44" s="3" t="s">
        <v>54</v>
      </c>
      <c r="C44" s="41"/>
      <c r="D44" s="41"/>
      <c r="E44" s="42"/>
      <c r="F44" s="42">
        <f>SUM(F38:F43)</f>
        <v>0</v>
      </c>
    </row>
    <row r="45" spans="1:9" s="43" customFormat="1" ht="15.75" thickTop="1" x14ac:dyDescent="0.25">
      <c r="A45" s="93"/>
      <c r="B45" s="4"/>
      <c r="C45" s="94"/>
      <c r="D45" s="94"/>
      <c r="E45" s="95"/>
      <c r="F45" s="95"/>
    </row>
    <row r="46" spans="1:9" s="43" customFormat="1" ht="15" x14ac:dyDescent="0.25">
      <c r="A46" s="100"/>
      <c r="B46" s="101"/>
      <c r="C46" s="101"/>
      <c r="D46" s="102"/>
      <c r="E46" s="103"/>
      <c r="F46" s="104"/>
      <c r="G46" s="104"/>
      <c r="H46" s="99"/>
      <c r="I46" s="99"/>
    </row>
    <row r="47" spans="1:9" s="31" customFormat="1" ht="15" x14ac:dyDescent="0.25">
      <c r="A47" s="91" t="s">
        <v>28</v>
      </c>
      <c r="B47" s="28" t="s">
        <v>32</v>
      </c>
      <c r="C47" s="29"/>
      <c r="D47" s="29"/>
      <c r="E47" s="30"/>
      <c r="F47" s="30"/>
    </row>
    <row r="48" spans="1:9" x14ac:dyDescent="0.2">
      <c r="B48" s="36"/>
      <c r="C48" s="33"/>
      <c r="F48" s="34"/>
    </row>
    <row r="49" spans="1:6" ht="195.75" customHeight="1" x14ac:dyDescent="0.2">
      <c r="A49" s="76" t="s">
        <v>37</v>
      </c>
      <c r="B49" s="83" t="s">
        <v>284</v>
      </c>
      <c r="C49" s="84"/>
      <c r="D49" s="53"/>
      <c r="E49" s="53"/>
      <c r="F49" s="54"/>
    </row>
    <row r="50" spans="1:6" ht="15.75" x14ac:dyDescent="0.2">
      <c r="A50" s="1"/>
      <c r="B50" s="80" t="s">
        <v>200</v>
      </c>
      <c r="C50" s="81" t="s">
        <v>36</v>
      </c>
      <c r="D50" s="24">
        <v>6.04</v>
      </c>
      <c r="E50" s="85"/>
      <c r="F50" s="82">
        <f t="shared" ref="F50:F51" si="0">ROUND(D50*E50,2)</f>
        <v>0</v>
      </c>
    </row>
    <row r="51" spans="1:6" ht="15.75" x14ac:dyDescent="0.2">
      <c r="A51" s="79"/>
      <c r="B51" s="80" t="s">
        <v>194</v>
      </c>
      <c r="C51" s="81" t="s">
        <v>36</v>
      </c>
      <c r="D51" s="24">
        <v>5.35</v>
      </c>
      <c r="E51" s="85"/>
      <c r="F51" s="82">
        <f t="shared" si="0"/>
        <v>0</v>
      </c>
    </row>
    <row r="52" spans="1:6" s="43" customFormat="1" ht="15.75" thickBot="1" x14ac:dyDescent="0.3">
      <c r="A52" s="39"/>
      <c r="B52" s="40" t="s">
        <v>33</v>
      </c>
      <c r="C52" s="41"/>
      <c r="D52" s="41"/>
      <c r="E52" s="42"/>
      <c r="F52" s="42">
        <f>SUM(F50:F51)</f>
        <v>0</v>
      </c>
    </row>
    <row r="53" spans="1:6" ht="15" thickTop="1" x14ac:dyDescent="0.2">
      <c r="F53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1D31-771B-4699-9E73-EDE346B0D25F}">
  <dimension ref="A1:I6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74"/>
      <c r="B29" s="55" t="s">
        <v>187</v>
      </c>
      <c r="C29" s="56" t="s">
        <v>76</v>
      </c>
      <c r="D29" s="57">
        <v>1.06</v>
      </c>
      <c r="E29" s="67"/>
      <c r="F29" s="13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" customHeight="1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6.75" customHeight="1" x14ac:dyDescent="0.2">
      <c r="A39" s="69" t="s">
        <v>34</v>
      </c>
      <c r="B39" s="70" t="s">
        <v>268</v>
      </c>
      <c r="C39" s="71"/>
      <c r="D39" s="72"/>
      <c r="E39" s="72"/>
      <c r="F39" s="73"/>
    </row>
    <row r="40" spans="1:6" ht="165.75" customHeight="1" x14ac:dyDescent="0.2">
      <c r="A40" s="74"/>
      <c r="B40" s="55" t="s">
        <v>184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05.75" customHeight="1" x14ac:dyDescent="0.2">
      <c r="A41" s="112" t="s">
        <v>86</v>
      </c>
      <c r="B41" s="113" t="s">
        <v>124</v>
      </c>
      <c r="C41" s="114" t="s">
        <v>35</v>
      </c>
      <c r="D41" s="115">
        <v>1</v>
      </c>
      <c r="E41" s="116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08.75" customHeight="1" x14ac:dyDescent="0.2">
      <c r="A44" s="112" t="s">
        <v>87</v>
      </c>
      <c r="B44" s="113" t="s">
        <v>202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190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2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SUM(F39:F47)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79"/>
      <c r="B54" s="80" t="s">
        <v>193</v>
      </c>
      <c r="C54" s="81" t="s">
        <v>36</v>
      </c>
      <c r="D54" s="24">
        <v>4.84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ref="F55" si="1">ROUND(D55*E55,2)</f>
        <v>0</v>
      </c>
    </row>
    <row r="56" spans="1:9" ht="15.75" x14ac:dyDescent="0.2">
      <c r="A56" s="79"/>
      <c r="B56" s="80" t="s">
        <v>194</v>
      </c>
      <c r="C56" s="81" t="s">
        <v>36</v>
      </c>
      <c r="D56" s="24">
        <v>10.07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  <row r="66" spans="3:3" x14ac:dyDescent="0.2">
      <c r="C66" s="44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0213-6434-4FAC-A86D-A54404E169B2}">
  <dimension ref="A1:I56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1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86" t="s">
        <v>63</v>
      </c>
      <c r="B28" s="111" t="s">
        <v>71</v>
      </c>
      <c r="C28" s="87"/>
      <c r="D28" s="106"/>
      <c r="E28" s="288"/>
      <c r="F28" s="88"/>
    </row>
    <row r="29" spans="1:7" x14ac:dyDescent="0.2">
      <c r="A29" s="133"/>
      <c r="B29" s="134" t="s">
        <v>74</v>
      </c>
      <c r="C29" s="135" t="s">
        <v>76</v>
      </c>
      <c r="D29" s="136">
        <v>1.36</v>
      </c>
      <c r="E29" s="129"/>
      <c r="F29" s="137">
        <f>ROUND(D29*E29,2)</f>
        <v>0</v>
      </c>
    </row>
    <row r="30" spans="1:7" ht="144.75" customHeight="1" x14ac:dyDescent="0.2">
      <c r="A30" s="86" t="s">
        <v>270</v>
      </c>
      <c r="B30" s="128" t="s">
        <v>72</v>
      </c>
      <c r="C30" s="87"/>
      <c r="D30" s="106"/>
      <c r="E30" s="288"/>
      <c r="F30" s="88"/>
    </row>
    <row r="31" spans="1:7" ht="15.75" x14ac:dyDescent="0.2">
      <c r="A31" s="1"/>
      <c r="B31" s="80" t="s">
        <v>57</v>
      </c>
      <c r="C31" s="81" t="s">
        <v>36</v>
      </c>
      <c r="D31" s="24">
        <v>4.08</v>
      </c>
      <c r="E31" s="85"/>
      <c r="F31" s="82">
        <f>ROUND(D31*E31,2)</f>
        <v>0</v>
      </c>
    </row>
    <row r="32" spans="1:7" ht="15.75" x14ac:dyDescent="0.2">
      <c r="A32" s="79"/>
      <c r="B32" s="80" t="s">
        <v>97</v>
      </c>
      <c r="C32" s="81" t="s">
        <v>36</v>
      </c>
      <c r="D32" s="24">
        <v>5.84</v>
      </c>
      <c r="E32" s="85"/>
      <c r="F32" s="82">
        <f>ROUND(D32*E32,2)</f>
        <v>0</v>
      </c>
    </row>
    <row r="33" spans="1:6" s="43" customFormat="1" ht="15.75" thickBot="1" x14ac:dyDescent="0.3">
      <c r="A33" s="96"/>
      <c r="B33" s="97" t="s">
        <v>69</v>
      </c>
      <c r="C33" s="98"/>
      <c r="D33" s="98"/>
      <c r="E33" s="98"/>
      <c r="F33" s="98">
        <f>SUM(F28:F32)</f>
        <v>0</v>
      </c>
    </row>
    <row r="34" spans="1:6" ht="15" thickTop="1" x14ac:dyDescent="0.2">
      <c r="A34" s="86"/>
      <c r="B34" s="105"/>
      <c r="C34" s="105"/>
      <c r="D34" s="106"/>
      <c r="E34" s="106"/>
      <c r="F34" s="106"/>
    </row>
    <row r="36" spans="1:6" s="21" customFormat="1" ht="15.75" x14ac:dyDescent="0.25">
      <c r="A36" s="47" t="s">
        <v>16</v>
      </c>
      <c r="B36" s="18" t="s">
        <v>25</v>
      </c>
      <c r="C36" s="19"/>
      <c r="D36" s="19"/>
      <c r="E36" s="20"/>
      <c r="F36" s="20"/>
    </row>
    <row r="37" spans="1:6" x14ac:dyDescent="0.2">
      <c r="B37" s="23"/>
      <c r="C37" s="24"/>
      <c r="D37" s="24"/>
    </row>
    <row r="38" spans="1:6" s="31" customFormat="1" ht="15" x14ac:dyDescent="0.25">
      <c r="A38" s="27" t="s">
        <v>27</v>
      </c>
      <c r="B38" s="28" t="s">
        <v>47</v>
      </c>
      <c r="C38" s="29"/>
      <c r="D38" s="29"/>
      <c r="E38" s="30"/>
      <c r="F38" s="30"/>
    </row>
    <row r="39" spans="1:6" x14ac:dyDescent="0.2">
      <c r="B39" s="36"/>
      <c r="C39" s="33"/>
      <c r="F39" s="34"/>
    </row>
    <row r="40" spans="1:6" ht="109.5" customHeight="1" x14ac:dyDescent="0.2">
      <c r="A40" s="63"/>
      <c r="B40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0" s="60"/>
      <c r="D40" s="65"/>
      <c r="E40" s="65"/>
      <c r="F40" s="61"/>
    </row>
    <row r="41" spans="1:6" ht="246" customHeight="1" x14ac:dyDescent="0.2">
      <c r="A41" s="69" t="s">
        <v>34</v>
      </c>
      <c r="B41" s="70" t="s">
        <v>263</v>
      </c>
      <c r="C41" s="71"/>
      <c r="D41" s="72"/>
      <c r="E41" s="72"/>
      <c r="F41" s="73"/>
    </row>
    <row r="42" spans="1:6" ht="236.25" customHeight="1" x14ac:dyDescent="0.2">
      <c r="A42" s="74"/>
      <c r="B42" s="55" t="s">
        <v>81</v>
      </c>
      <c r="C42" s="56" t="s">
        <v>35</v>
      </c>
      <c r="D42" s="75">
        <v>1</v>
      </c>
      <c r="E42" s="77"/>
      <c r="F42" s="57">
        <f>ROUND(D42*E42,2)</f>
        <v>0</v>
      </c>
    </row>
    <row r="43" spans="1:6" ht="105.75" customHeight="1" x14ac:dyDescent="0.2">
      <c r="A43" s="112" t="s">
        <v>86</v>
      </c>
      <c r="B43" s="113" t="s">
        <v>128</v>
      </c>
      <c r="C43" s="114" t="s">
        <v>35</v>
      </c>
      <c r="D43" s="115">
        <v>1</v>
      </c>
      <c r="E43" s="116"/>
      <c r="F43" s="57">
        <f>ROUND(D43*E43,2)</f>
        <v>0</v>
      </c>
    </row>
    <row r="44" spans="1:6" s="122" customFormat="1" ht="158.25" customHeight="1" x14ac:dyDescent="0.2">
      <c r="A44" s="117" t="s">
        <v>41</v>
      </c>
      <c r="B44" s="118" t="s">
        <v>111</v>
      </c>
      <c r="C44" s="119"/>
      <c r="D44" s="120"/>
      <c r="E44" s="120"/>
      <c r="F44" s="121"/>
    </row>
    <row r="45" spans="1:6" ht="230.25" customHeight="1" x14ac:dyDescent="0.2">
      <c r="A45" s="74"/>
      <c r="B45" s="55" t="s">
        <v>80</v>
      </c>
      <c r="C45" s="56" t="s">
        <v>35</v>
      </c>
      <c r="D45" s="75">
        <v>1</v>
      </c>
      <c r="E45" s="77"/>
      <c r="F45" s="57">
        <f>ROUND(D45*E45,2)</f>
        <v>0</v>
      </c>
    </row>
    <row r="46" spans="1:6" ht="108" customHeight="1" x14ac:dyDescent="0.2">
      <c r="A46" s="112" t="s">
        <v>87</v>
      </c>
      <c r="B46" s="113" t="s">
        <v>129</v>
      </c>
      <c r="C46" s="114" t="s">
        <v>35</v>
      </c>
      <c r="D46" s="115">
        <v>1</v>
      </c>
      <c r="E46" s="116"/>
      <c r="F46" s="57">
        <f>ROUND(D46*E46,2)</f>
        <v>0</v>
      </c>
    </row>
    <row r="47" spans="1:6" s="43" customFormat="1" ht="15.75" thickBot="1" x14ac:dyDescent="0.3">
      <c r="A47" s="39"/>
      <c r="B47" s="3" t="s">
        <v>54</v>
      </c>
      <c r="C47" s="41"/>
      <c r="D47" s="41"/>
      <c r="E47" s="42"/>
      <c r="F47" s="42">
        <f>SUM(F41:F46)</f>
        <v>0</v>
      </c>
    </row>
    <row r="48" spans="1:6" s="43" customFormat="1" ht="15.75" thickTop="1" x14ac:dyDescent="0.25">
      <c r="A48" s="93"/>
      <c r="B48" s="4"/>
      <c r="C48" s="94"/>
      <c r="D48" s="94"/>
      <c r="E48" s="95"/>
      <c r="F48" s="95"/>
    </row>
    <row r="49" spans="1:9" s="43" customFormat="1" ht="15" x14ac:dyDescent="0.25">
      <c r="A49" s="100"/>
      <c r="B49" s="101"/>
      <c r="C49" s="101"/>
      <c r="D49" s="102"/>
      <c r="E49" s="103"/>
      <c r="F49" s="104"/>
      <c r="G49" s="104"/>
      <c r="H49" s="99"/>
      <c r="I49" s="99"/>
    </row>
    <row r="50" spans="1:9" s="31" customFormat="1" ht="15" x14ac:dyDescent="0.25">
      <c r="A50" s="91" t="s">
        <v>28</v>
      </c>
      <c r="B50" s="28" t="s">
        <v>32</v>
      </c>
      <c r="C50" s="29"/>
      <c r="D50" s="29"/>
      <c r="E50" s="30"/>
      <c r="F50" s="30"/>
    </row>
    <row r="51" spans="1:9" x14ac:dyDescent="0.2">
      <c r="B51" s="36"/>
      <c r="C51" s="33"/>
      <c r="F51" s="34"/>
    </row>
    <row r="52" spans="1:9" ht="195.75" customHeight="1" x14ac:dyDescent="0.2">
      <c r="A52" s="76" t="s">
        <v>37</v>
      </c>
      <c r="B52" s="83" t="s">
        <v>274</v>
      </c>
      <c r="C52" s="84"/>
      <c r="D52" s="53"/>
      <c r="E52" s="53"/>
      <c r="F52" s="54"/>
    </row>
    <row r="53" spans="1:9" ht="15.75" x14ac:dyDescent="0.2">
      <c r="A53" s="79"/>
      <c r="B53" s="80" t="s">
        <v>79</v>
      </c>
      <c r="C53" s="81" t="s">
        <v>36</v>
      </c>
      <c r="D53" s="24">
        <v>5.44</v>
      </c>
      <c r="E53" s="85"/>
      <c r="F53" s="82">
        <f t="shared" ref="F53:F54" si="0">ROUND(D53*E53,2)</f>
        <v>0</v>
      </c>
    </row>
    <row r="54" spans="1:9" ht="15.75" x14ac:dyDescent="0.2">
      <c r="A54" s="79"/>
      <c r="B54" s="80" t="s">
        <v>97</v>
      </c>
      <c r="C54" s="81" t="s">
        <v>36</v>
      </c>
      <c r="D54" s="24">
        <v>5.84</v>
      </c>
      <c r="E54" s="85"/>
      <c r="F54" s="82">
        <f t="shared" si="0"/>
        <v>0</v>
      </c>
    </row>
    <row r="55" spans="1:9" s="43" customFormat="1" ht="15.75" thickBot="1" x14ac:dyDescent="0.3">
      <c r="A55" s="39"/>
      <c r="B55" s="40" t="s">
        <v>33</v>
      </c>
      <c r="C55" s="41"/>
      <c r="D55" s="41"/>
      <c r="E55" s="42"/>
      <c r="F55" s="42">
        <f>SUM(F53:F54)</f>
        <v>0</v>
      </c>
    </row>
    <row r="56" spans="1:9" ht="15" thickTop="1" x14ac:dyDescent="0.2">
      <c r="F56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1714-2C6F-40BA-99AB-B95BE2DA2B46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287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206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8CDC-B392-4592-86F6-7C6836977B9F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287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206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64E5-C2C3-43C3-B8F9-53CC457BCAF4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9AC3-2C02-4472-85E7-A76491732E9C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6C2B-B975-486D-893A-1BBC7C3E3B80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2C6F2-DC9A-41C0-A4B9-31746F3D55D0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A8C2-F563-4C23-AABC-387E527B1773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7DB2-886F-446E-93F2-46DC8874C53B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FD2B-4BC9-4CFF-8E46-870E730C0FDC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8AE0-923E-44D0-85C9-6CA4104F4332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BE04-D728-4BB6-A5C3-90C77AC02F4B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6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73</v>
      </c>
      <c r="C29" s="81" t="s">
        <v>76</v>
      </c>
      <c r="D29" s="24">
        <v>3.08</v>
      </c>
      <c r="E29" s="85"/>
      <c r="F29" s="82">
        <f>ROUND(D29*E29,2)</f>
        <v>0</v>
      </c>
    </row>
    <row r="30" spans="1:7" x14ac:dyDescent="0.2">
      <c r="A30" s="74"/>
      <c r="B30" s="55" t="s">
        <v>74</v>
      </c>
      <c r="C30" s="56" t="s">
        <v>76</v>
      </c>
      <c r="D30" s="57">
        <v>2.72</v>
      </c>
      <c r="E30" s="67"/>
      <c r="F30" s="132">
        <f>ROUND(D30*E30,2)</f>
        <v>0</v>
      </c>
    </row>
    <row r="31" spans="1:7" ht="144.75" customHeight="1" x14ac:dyDescent="0.2">
      <c r="A31" s="86" t="s">
        <v>270</v>
      </c>
      <c r="B31" s="111" t="s">
        <v>72</v>
      </c>
      <c r="C31" s="87"/>
      <c r="D31" s="106"/>
      <c r="E31" s="288"/>
      <c r="F31" s="88"/>
    </row>
    <row r="32" spans="1:7" ht="15.75" x14ac:dyDescent="0.2">
      <c r="A32" s="1"/>
      <c r="B32" s="80" t="s">
        <v>56</v>
      </c>
      <c r="C32" s="81" t="s">
        <v>36</v>
      </c>
      <c r="D32" s="24">
        <v>13.96</v>
      </c>
      <c r="E32" s="85"/>
      <c r="F32" s="82">
        <f>ROUND(D32*E32,2)</f>
        <v>0</v>
      </c>
    </row>
    <row r="33" spans="1:6" ht="15.75" x14ac:dyDescent="0.2">
      <c r="A33" s="79"/>
      <c r="B33" s="80" t="s">
        <v>57</v>
      </c>
      <c r="C33" s="81" t="s">
        <v>36</v>
      </c>
      <c r="D33" s="24">
        <v>8.16</v>
      </c>
      <c r="E33" s="85"/>
      <c r="F33" s="82">
        <f>ROUND(D33*E33,2)</f>
        <v>0</v>
      </c>
    </row>
    <row r="34" spans="1:6" ht="15.75" x14ac:dyDescent="0.2">
      <c r="A34" s="79"/>
      <c r="B34" s="80" t="s">
        <v>97</v>
      </c>
      <c r="C34" s="81" t="s">
        <v>36</v>
      </c>
      <c r="D34" s="24">
        <v>5.88</v>
      </c>
      <c r="E34" s="85"/>
      <c r="F34" s="82">
        <f>ROUND(D34*E34,2)</f>
        <v>0</v>
      </c>
    </row>
    <row r="35" spans="1:6" s="43" customFormat="1" ht="15.75" thickBot="1" x14ac:dyDescent="0.3">
      <c r="A35" s="96"/>
      <c r="B35" s="97" t="s">
        <v>69</v>
      </c>
      <c r="C35" s="98"/>
      <c r="D35" s="98"/>
      <c r="E35" s="98"/>
      <c r="F35" s="98">
        <f>SUM(F28:F34)</f>
        <v>0</v>
      </c>
    </row>
    <row r="36" spans="1:6" ht="15" thickTop="1" x14ac:dyDescent="0.2">
      <c r="A36" s="86"/>
      <c r="B36" s="105"/>
      <c r="C36" s="105"/>
      <c r="D36" s="106"/>
      <c r="E36" s="106"/>
      <c r="F36" s="106"/>
    </row>
    <row r="38" spans="1:6" s="21" customFormat="1" ht="15.75" x14ac:dyDescent="0.25">
      <c r="A38" s="47" t="s">
        <v>16</v>
      </c>
      <c r="B38" s="18" t="s">
        <v>25</v>
      </c>
      <c r="C38" s="19"/>
      <c r="D38" s="19"/>
      <c r="E38" s="20"/>
      <c r="F38" s="20"/>
    </row>
    <row r="39" spans="1:6" x14ac:dyDescent="0.2">
      <c r="B39" s="23"/>
      <c r="C39" s="24"/>
      <c r="D39" s="24"/>
    </row>
    <row r="40" spans="1:6" s="31" customFormat="1" ht="15" x14ac:dyDescent="0.25">
      <c r="A40" s="27" t="s">
        <v>27</v>
      </c>
      <c r="B40" s="28" t="s">
        <v>47</v>
      </c>
      <c r="C40" s="29"/>
      <c r="D40" s="29"/>
      <c r="E40" s="30"/>
      <c r="F40" s="30"/>
    </row>
    <row r="41" spans="1:6" x14ac:dyDescent="0.2">
      <c r="B41" s="36"/>
      <c r="C41" s="33"/>
      <c r="F41" s="34"/>
    </row>
    <row r="42" spans="1:6" ht="116.25" customHeight="1" x14ac:dyDescent="0.2">
      <c r="A42" s="63"/>
      <c r="B42" s="78" t="s">
        <v>310</v>
      </c>
      <c r="C42" s="60"/>
      <c r="D42" s="65"/>
      <c r="E42" s="65"/>
      <c r="F42" s="61"/>
    </row>
    <row r="43" spans="1:6" ht="247.5" customHeight="1" x14ac:dyDescent="0.2">
      <c r="A43" s="69" t="s">
        <v>34</v>
      </c>
      <c r="B43" s="70" t="s">
        <v>110</v>
      </c>
      <c r="C43" s="71"/>
      <c r="D43" s="72"/>
      <c r="E43" s="72"/>
      <c r="F43" s="73"/>
    </row>
    <row r="44" spans="1:6" ht="235.5" customHeight="1" x14ac:dyDescent="0.2">
      <c r="A44" s="74"/>
      <c r="B44" s="55" t="s">
        <v>82</v>
      </c>
      <c r="C44" s="56" t="s">
        <v>35</v>
      </c>
      <c r="D44" s="75">
        <v>4</v>
      </c>
      <c r="E44" s="77"/>
      <c r="F44" s="57">
        <f>ROUND(D44*E44,2)</f>
        <v>0</v>
      </c>
    </row>
    <row r="45" spans="1:6" ht="191.25" customHeight="1" x14ac:dyDescent="0.2">
      <c r="A45" s="58" t="s">
        <v>86</v>
      </c>
      <c r="B45" s="59" t="s">
        <v>123</v>
      </c>
      <c r="C45" s="60" t="s">
        <v>35</v>
      </c>
      <c r="D45" s="65">
        <v>1</v>
      </c>
      <c r="E45" s="130"/>
      <c r="F45" s="57">
        <f>ROUND(D45*E45,2)</f>
        <v>0</v>
      </c>
    </row>
    <row r="46" spans="1:6" ht="105" customHeight="1" x14ac:dyDescent="0.2">
      <c r="A46" s="112" t="s">
        <v>89</v>
      </c>
      <c r="B46" s="113" t="s">
        <v>124</v>
      </c>
      <c r="C46" s="114" t="s">
        <v>35</v>
      </c>
      <c r="D46" s="115">
        <v>3</v>
      </c>
      <c r="E46" s="116"/>
      <c r="F46" s="57">
        <f>ROUND(D46*E46,2)</f>
        <v>0</v>
      </c>
    </row>
    <row r="47" spans="1:6" ht="266.25" customHeight="1" x14ac:dyDescent="0.2">
      <c r="A47" s="69" t="s">
        <v>41</v>
      </c>
      <c r="B47" s="70" t="s">
        <v>260</v>
      </c>
      <c r="C47" s="71"/>
      <c r="D47" s="72"/>
      <c r="E47" s="72"/>
      <c r="F47" s="73"/>
    </row>
    <row r="48" spans="1:6" ht="236.25" customHeight="1" x14ac:dyDescent="0.2">
      <c r="A48" s="74"/>
      <c r="B48" s="55" t="s">
        <v>81</v>
      </c>
      <c r="C48" s="56" t="s">
        <v>35</v>
      </c>
      <c r="D48" s="75">
        <v>2</v>
      </c>
      <c r="E48" s="77"/>
      <c r="F48" s="57">
        <f>ROUND(D48*E48,2)</f>
        <v>0</v>
      </c>
    </row>
    <row r="49" spans="1:9" ht="192" customHeight="1" x14ac:dyDescent="0.2">
      <c r="A49" s="58" t="s">
        <v>87</v>
      </c>
      <c r="B49" s="59" t="s">
        <v>125</v>
      </c>
      <c r="C49" s="60" t="s">
        <v>35</v>
      </c>
      <c r="D49" s="65">
        <v>1</v>
      </c>
      <c r="E49" s="130"/>
      <c r="F49" s="61">
        <f>ROUND(D49*E49,2)</f>
        <v>0</v>
      </c>
    </row>
    <row r="50" spans="1:9" ht="105.75" customHeight="1" x14ac:dyDescent="0.2">
      <c r="A50" s="112" t="s">
        <v>90</v>
      </c>
      <c r="B50" s="113" t="s">
        <v>129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2" customFormat="1" ht="196.5" customHeight="1" x14ac:dyDescent="0.2">
      <c r="A51" s="117" t="s">
        <v>42</v>
      </c>
      <c r="B51" s="118" t="s">
        <v>111</v>
      </c>
      <c r="C51" s="119"/>
      <c r="D51" s="120"/>
      <c r="E51" s="120"/>
      <c r="F51" s="121"/>
    </row>
    <row r="52" spans="1:9" ht="230.2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8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SUM(F44:F53)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78</v>
      </c>
      <c r="C60" s="81" t="s">
        <v>36</v>
      </c>
      <c r="D60" s="24">
        <v>17.04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79</v>
      </c>
      <c r="C61" s="81" t="s">
        <v>36</v>
      </c>
      <c r="D61" s="24">
        <v>10.88</v>
      </c>
      <c r="E61" s="85"/>
      <c r="F61" s="82">
        <f t="shared" si="0"/>
        <v>0</v>
      </c>
    </row>
    <row r="62" spans="1:9" ht="15.75" x14ac:dyDescent="0.2">
      <c r="A62" s="79"/>
      <c r="B62" s="80" t="s">
        <v>97</v>
      </c>
      <c r="C62" s="81" t="s">
        <v>36</v>
      </c>
      <c r="D62" s="24">
        <v>5.88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9791-3A49-46DE-9537-0576299FC4CF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37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2C5A-881E-4D75-9438-8EA7E52E8BCB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613D-A599-415A-A4DE-2C4F4C13EC54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183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A27C-C6DA-4316-97CE-346F8FBF5C6C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D9DF-7B8F-440B-90DD-6FA606970CCC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48F9-DF4C-4105-8473-C658C0F69902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4995-F3EC-4470-A6E7-BAA0396F2865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768A-16F2-4833-A64B-ABD3445C95B2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02CA-1959-488C-B8C8-A4ABB04A25ED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2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2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5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289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10.88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206</v>
      </c>
      <c r="C56" s="81" t="s">
        <v>36</v>
      </c>
      <c r="D56" s="24">
        <v>5.55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C484-6A6C-4FD3-8680-4A76006CCCB2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05.75" customHeight="1" x14ac:dyDescent="0.2">
      <c r="A41" s="58" t="s">
        <v>86</v>
      </c>
      <c r="B41" s="113" t="s">
        <v>207</v>
      </c>
      <c r="C41" s="60" t="s">
        <v>35</v>
      </c>
      <c r="D41" s="65">
        <v>3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7.2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290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7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6.5" x14ac:dyDescent="0.25">
      <c r="A56" s="79"/>
      <c r="B56" s="80" t="s">
        <v>200</v>
      </c>
      <c r="C56" s="81" t="s">
        <v>105</v>
      </c>
      <c r="D56" s="24">
        <v>12.08</v>
      </c>
      <c r="E56" s="85"/>
      <c r="F56" s="82">
        <f t="shared" ref="F56" si="1">ROUND(D56*E56,2)</f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SUM(F54:F57)</f>
        <v>0</v>
      </c>
    </row>
    <row r="59" spans="1:9" ht="15" thickTop="1" x14ac:dyDescent="0.2">
      <c r="F59" s="92"/>
    </row>
  </sheetData>
  <phoneticPr fontId="4" type="noConversion"/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49FB-AB51-4ACF-9D74-9E37653FE1B0}">
  <dimension ref="A1:I64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85.25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80.75" customHeight="1" x14ac:dyDescent="0.2">
      <c r="A19" s="51" t="s">
        <v>37</v>
      </c>
      <c r="B19" s="68" t="s">
        <v>269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141" t="s">
        <v>35</v>
      </c>
      <c r="D21" s="142">
        <v>1</v>
      </c>
      <c r="E21" s="140"/>
      <c r="F21" s="88">
        <f>ROUND(D21*E21,2)</f>
        <v>0</v>
      </c>
    </row>
    <row r="22" spans="1:7" ht="119.25" customHeight="1" x14ac:dyDescent="0.2">
      <c r="A22" s="6" t="s">
        <v>70</v>
      </c>
      <c r="B22" s="68" t="s">
        <v>101</v>
      </c>
      <c r="C22" s="7" t="s">
        <v>76</v>
      </c>
      <c r="D22" s="8">
        <v>2.71</v>
      </c>
      <c r="E22" s="67"/>
      <c r="F22" s="62">
        <f>ROUND(D22*E22,2)</f>
        <v>0</v>
      </c>
    </row>
    <row r="23" spans="1:7" ht="15" thickBot="1" x14ac:dyDescent="0.25">
      <c r="A23" s="39"/>
      <c r="B23" s="3" t="s">
        <v>52</v>
      </c>
      <c r="C23" s="41"/>
      <c r="D23" s="41"/>
      <c r="E23" s="46"/>
      <c r="F23" s="46">
        <f>SUM(F18:F22)</f>
        <v>0</v>
      </c>
    </row>
    <row r="24" spans="1:7" ht="15" thickTop="1" x14ac:dyDescent="0.2"/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x14ac:dyDescent="0.2">
      <c r="A26" s="86"/>
      <c r="B26" s="105"/>
      <c r="C26" s="105"/>
      <c r="D26" s="106"/>
      <c r="E26" s="106"/>
      <c r="F26" s="106"/>
      <c r="G26" s="106"/>
    </row>
    <row r="27" spans="1:7" s="43" customFormat="1" ht="15" x14ac:dyDescent="0.25">
      <c r="A27" s="107" t="s">
        <v>67</v>
      </c>
      <c r="B27" s="108" t="s">
        <v>68</v>
      </c>
      <c r="C27" s="108"/>
      <c r="D27" s="109"/>
      <c r="E27" s="109"/>
      <c r="F27" s="109"/>
      <c r="G27" s="109"/>
    </row>
    <row r="28" spans="1:7" x14ac:dyDescent="0.2">
      <c r="A28" s="86"/>
      <c r="B28" s="110"/>
      <c r="C28" s="110"/>
      <c r="D28" s="87"/>
      <c r="E28" s="106"/>
      <c r="F28" s="106"/>
      <c r="G28" s="88"/>
    </row>
    <row r="29" spans="1:7" ht="167.25" customHeight="1" x14ac:dyDescent="0.2">
      <c r="A29" s="86" t="s">
        <v>63</v>
      </c>
      <c r="B29" s="111" t="s">
        <v>71</v>
      </c>
      <c r="C29" s="143"/>
      <c r="D29" s="144"/>
      <c r="E29" s="251"/>
      <c r="F29" s="145"/>
    </row>
    <row r="30" spans="1:7" x14ac:dyDescent="0.2">
      <c r="A30" s="1"/>
      <c r="B30" s="80" t="s">
        <v>83</v>
      </c>
      <c r="C30" s="81" t="s">
        <v>76</v>
      </c>
      <c r="D30" s="24">
        <v>1.94</v>
      </c>
      <c r="E30" s="85"/>
      <c r="F30" s="82">
        <f>ROUND(D30*E30,2)</f>
        <v>0</v>
      </c>
    </row>
    <row r="31" spans="1:7" x14ac:dyDescent="0.2">
      <c r="A31" s="1"/>
      <c r="B31" s="80" t="s">
        <v>85</v>
      </c>
      <c r="C31" s="81" t="s">
        <v>76</v>
      </c>
      <c r="D31" s="24">
        <v>0.97</v>
      </c>
      <c r="E31" s="85"/>
      <c r="F31" s="82">
        <f>ROUND(D31*E31,2)</f>
        <v>0</v>
      </c>
    </row>
    <row r="32" spans="1:7" x14ac:dyDescent="0.2">
      <c r="A32" s="1"/>
      <c r="B32" s="80" t="s">
        <v>120</v>
      </c>
      <c r="C32" s="135" t="s">
        <v>76</v>
      </c>
      <c r="D32" s="136">
        <v>0.97</v>
      </c>
      <c r="E32" s="129"/>
      <c r="F32" s="137">
        <f>ROUND(D32*E32,2)</f>
        <v>0</v>
      </c>
    </row>
    <row r="33" spans="1:6" ht="144.75" customHeight="1" x14ac:dyDescent="0.2">
      <c r="A33" s="86" t="s">
        <v>270</v>
      </c>
      <c r="B33" s="111" t="s">
        <v>72</v>
      </c>
      <c r="C33" s="87"/>
      <c r="D33" s="106"/>
      <c r="E33" s="288"/>
      <c r="F33" s="88"/>
    </row>
    <row r="34" spans="1:6" ht="15.75" x14ac:dyDescent="0.2">
      <c r="A34" s="1"/>
      <c r="B34" s="80" t="s">
        <v>58</v>
      </c>
      <c r="C34" s="81" t="s">
        <v>36</v>
      </c>
      <c r="D34" s="24">
        <v>7.38</v>
      </c>
      <c r="E34" s="85"/>
      <c r="F34" s="82">
        <f>ROUND(D34*E34,2)</f>
        <v>0</v>
      </c>
    </row>
    <row r="35" spans="1:6" x14ac:dyDescent="0.2">
      <c r="A35" s="1"/>
      <c r="B35" s="80" t="s">
        <v>64</v>
      </c>
      <c r="C35" s="81" t="s">
        <v>76</v>
      </c>
      <c r="D35" s="24">
        <v>3.87</v>
      </c>
      <c r="E35" s="85"/>
      <c r="F35" s="82">
        <f>ROUND(D35*E35,2)</f>
        <v>0</v>
      </c>
    </row>
    <row r="36" spans="1:6" x14ac:dyDescent="0.2">
      <c r="A36" s="1"/>
      <c r="B36" s="80" t="s">
        <v>179</v>
      </c>
      <c r="C36" s="81" t="s">
        <v>76</v>
      </c>
      <c r="D36" s="24">
        <v>6.62</v>
      </c>
      <c r="E36" s="85"/>
      <c r="F36" s="82">
        <f>ROUND(D36*E36,2)</f>
        <v>0</v>
      </c>
    </row>
    <row r="37" spans="1:6" s="43" customFormat="1" ht="15.75" thickBot="1" x14ac:dyDescent="0.3">
      <c r="A37" s="96"/>
      <c r="B37" s="97" t="s">
        <v>69</v>
      </c>
      <c r="C37" s="98"/>
      <c r="D37" s="98"/>
      <c r="E37" s="98"/>
      <c r="F37" s="98">
        <f>SUM(F29:F36)</f>
        <v>0</v>
      </c>
    </row>
    <row r="38" spans="1:6" ht="15" thickTop="1" x14ac:dyDescent="0.2">
      <c r="A38" s="86"/>
      <c r="B38" s="105"/>
      <c r="C38" s="105"/>
      <c r="D38" s="106"/>
      <c r="E38" s="106"/>
      <c r="F38" s="106"/>
    </row>
    <row r="40" spans="1:6" s="21" customFormat="1" ht="15.75" x14ac:dyDescent="0.25">
      <c r="A40" s="47" t="s">
        <v>16</v>
      </c>
      <c r="B40" s="18" t="s">
        <v>25</v>
      </c>
      <c r="C40" s="19"/>
      <c r="D40" s="19"/>
      <c r="E40" s="20"/>
      <c r="F40" s="20"/>
    </row>
    <row r="41" spans="1:6" x14ac:dyDescent="0.2">
      <c r="B41" s="23"/>
      <c r="C41" s="24"/>
      <c r="D41" s="24"/>
    </row>
    <row r="42" spans="1:6" s="31" customFormat="1" ht="15" x14ac:dyDescent="0.25">
      <c r="A42" s="27" t="s">
        <v>27</v>
      </c>
      <c r="B42" s="28" t="s">
        <v>47</v>
      </c>
      <c r="C42" s="29"/>
      <c r="D42" s="29"/>
      <c r="E42" s="30"/>
      <c r="F42" s="30"/>
    </row>
    <row r="43" spans="1:6" x14ac:dyDescent="0.2">
      <c r="B43" s="36"/>
      <c r="C43" s="33"/>
      <c r="F43" s="34"/>
    </row>
    <row r="44" spans="1:6" ht="111.75" customHeight="1" x14ac:dyDescent="0.2">
      <c r="A44" s="63"/>
      <c r="B44" s="78" t="str">
        <f>'Pod gabri 17 1'!B42</f>
        <v>Zahteve za vsa okna:
* toplotna prehodnost okna Uw ≤ 0,9 W/m2K,
* zrakotesnost: razred najmanj 3 po SIST EN 12207,
* vodotesnost: razred najmanj 9A po SIST EN 12208,
* zvočna izolativnost (Rw): najmanj 33 Db,
* barve PVC profilov: zunaj iz plasti akrila (PMMA) temno rjavi in znotraj bele barve RAL 9010.</v>
      </c>
      <c r="C44" s="60"/>
      <c r="D44" s="65"/>
      <c r="E44" s="65"/>
      <c r="F44" s="61"/>
    </row>
    <row r="45" spans="1:6" ht="247.5" customHeight="1" x14ac:dyDescent="0.2">
      <c r="A45" s="69" t="s">
        <v>34</v>
      </c>
      <c r="B45" s="70" t="s">
        <v>116</v>
      </c>
      <c r="C45" s="71"/>
      <c r="D45" s="72"/>
      <c r="E45" s="72"/>
      <c r="F45" s="73"/>
    </row>
    <row r="46" spans="1:6" ht="228.75" customHeight="1" x14ac:dyDescent="0.2">
      <c r="A46" s="74"/>
      <c r="B46" s="55" t="s">
        <v>82</v>
      </c>
      <c r="C46" s="56" t="s">
        <v>35</v>
      </c>
      <c r="D46" s="75">
        <v>2</v>
      </c>
      <c r="E46" s="77"/>
      <c r="F46" s="57">
        <f>ROUND(D46*E46,2)</f>
        <v>0</v>
      </c>
    </row>
    <row r="47" spans="1:6" ht="174.75" customHeight="1" x14ac:dyDescent="0.2">
      <c r="A47" s="58" t="s">
        <v>86</v>
      </c>
      <c r="B47" s="59" t="s">
        <v>123</v>
      </c>
      <c r="C47" s="60" t="s">
        <v>35</v>
      </c>
      <c r="D47" s="65">
        <v>2</v>
      </c>
      <c r="E47" s="130"/>
      <c r="F47" s="61">
        <f>ROUND(D47*E47,2)</f>
        <v>0</v>
      </c>
    </row>
    <row r="48" spans="1:6" s="127" customFormat="1" ht="248.25" customHeight="1" x14ac:dyDescent="0.2">
      <c r="A48" s="69" t="s">
        <v>41</v>
      </c>
      <c r="B48" s="70" t="s">
        <v>114</v>
      </c>
      <c r="C48" s="71"/>
      <c r="D48" s="72"/>
      <c r="E48" s="115"/>
      <c r="F48" s="73"/>
    </row>
    <row r="49" spans="1:9" ht="219.75" customHeight="1" x14ac:dyDescent="0.2">
      <c r="A49" s="74"/>
      <c r="B49" s="55" t="s">
        <v>81</v>
      </c>
      <c r="C49" s="56" t="s">
        <v>35</v>
      </c>
      <c r="D49" s="75">
        <v>1</v>
      </c>
      <c r="E49" s="77"/>
      <c r="F49" s="57">
        <f>ROUND(D49*E49,2)</f>
        <v>0</v>
      </c>
    </row>
    <row r="50" spans="1:9" ht="105" customHeight="1" x14ac:dyDescent="0.2">
      <c r="A50" s="112" t="s">
        <v>87</v>
      </c>
      <c r="B50" s="113" t="s">
        <v>126</v>
      </c>
      <c r="C50" s="114" t="s">
        <v>35</v>
      </c>
      <c r="D50" s="115">
        <v>1</v>
      </c>
      <c r="E50" s="116"/>
      <c r="F50" s="57">
        <f>ROUND(D50*E50,2)</f>
        <v>0</v>
      </c>
    </row>
    <row r="51" spans="1:9" s="126" customFormat="1" ht="165" customHeight="1" x14ac:dyDescent="0.2">
      <c r="A51" s="117" t="s">
        <v>42</v>
      </c>
      <c r="B51" s="118" t="s">
        <v>275</v>
      </c>
      <c r="C51" s="119"/>
      <c r="D51" s="120"/>
      <c r="E51" s="72"/>
      <c r="F51" s="121"/>
    </row>
    <row r="52" spans="1:9" ht="244.5" customHeight="1" x14ac:dyDescent="0.2">
      <c r="A52" s="74"/>
      <c r="B52" s="55" t="s">
        <v>80</v>
      </c>
      <c r="C52" s="56" t="s">
        <v>35</v>
      </c>
      <c r="D52" s="75">
        <v>1</v>
      </c>
      <c r="E52" s="77"/>
      <c r="F52" s="57">
        <f>ROUND(D52*E52,2)</f>
        <v>0</v>
      </c>
    </row>
    <row r="53" spans="1:9" ht="103.5" customHeight="1" x14ac:dyDescent="0.2">
      <c r="A53" s="112" t="s">
        <v>88</v>
      </c>
      <c r="B53" s="113" t="s">
        <v>127</v>
      </c>
      <c r="C53" s="114" t="s">
        <v>35</v>
      </c>
      <c r="D53" s="115">
        <v>1</v>
      </c>
      <c r="E53" s="116"/>
      <c r="F53" s="57">
        <f>ROUND(D53*E53,2)</f>
        <v>0</v>
      </c>
    </row>
    <row r="54" spans="1:9" s="43" customFormat="1" ht="15.75" thickBot="1" x14ac:dyDescent="0.3">
      <c r="A54" s="39"/>
      <c r="B54" s="3" t="s">
        <v>54</v>
      </c>
      <c r="C54" s="41"/>
      <c r="D54" s="41"/>
      <c r="E54" s="42"/>
      <c r="F54" s="42">
        <f>SUM(F46:F53)</f>
        <v>0</v>
      </c>
    </row>
    <row r="55" spans="1:9" s="43" customFormat="1" ht="15.75" thickTop="1" x14ac:dyDescent="0.25">
      <c r="A55" s="93"/>
      <c r="B55" s="4"/>
      <c r="C55" s="94"/>
      <c r="D55" s="94"/>
      <c r="E55" s="95"/>
      <c r="F55" s="95"/>
    </row>
    <row r="56" spans="1:9" s="43" customFormat="1" ht="15" x14ac:dyDescent="0.25">
      <c r="A56" s="100"/>
      <c r="B56" s="101"/>
      <c r="C56" s="101"/>
      <c r="D56" s="102"/>
      <c r="E56" s="103"/>
      <c r="F56" s="104"/>
      <c r="G56" s="104"/>
      <c r="H56" s="99"/>
      <c r="I56" s="99"/>
    </row>
    <row r="57" spans="1:9" s="31" customFormat="1" ht="15" x14ac:dyDescent="0.25">
      <c r="A57" s="91" t="s">
        <v>28</v>
      </c>
      <c r="B57" s="28" t="s">
        <v>32</v>
      </c>
      <c r="C57" s="29"/>
      <c r="D57" s="29"/>
      <c r="E57" s="30"/>
      <c r="F57" s="30"/>
    </row>
    <row r="58" spans="1:9" x14ac:dyDescent="0.2">
      <c r="B58" s="36"/>
      <c r="C58" s="33"/>
      <c r="F58" s="34"/>
    </row>
    <row r="59" spans="1:9" ht="195.75" customHeight="1" x14ac:dyDescent="0.2">
      <c r="A59" s="76" t="s">
        <v>37</v>
      </c>
      <c r="B59" s="83" t="s">
        <v>274</v>
      </c>
      <c r="C59" s="84"/>
      <c r="D59" s="53"/>
      <c r="E59" s="53"/>
      <c r="F59" s="54"/>
    </row>
    <row r="60" spans="1:9" ht="15.75" x14ac:dyDescent="0.2">
      <c r="A60" s="1"/>
      <c r="B60" s="80" t="s">
        <v>96</v>
      </c>
      <c r="C60" s="81" t="s">
        <v>36</v>
      </c>
      <c r="D60" s="24">
        <v>9.32</v>
      </c>
      <c r="E60" s="85"/>
      <c r="F60" s="82">
        <f t="shared" ref="F60:F62" si="0">ROUND(D60*E60,2)</f>
        <v>0</v>
      </c>
    </row>
    <row r="61" spans="1:9" ht="15.75" x14ac:dyDescent="0.2">
      <c r="A61" s="79"/>
      <c r="B61" s="80" t="s">
        <v>98</v>
      </c>
      <c r="C61" s="81" t="s">
        <v>36</v>
      </c>
      <c r="D61" s="24">
        <v>4.84</v>
      </c>
      <c r="E61" s="85"/>
      <c r="F61" s="82">
        <f t="shared" si="0"/>
        <v>0</v>
      </c>
    </row>
    <row r="62" spans="1:9" ht="15.75" x14ac:dyDescent="0.2">
      <c r="A62" s="79"/>
      <c r="B62" s="80" t="s">
        <v>121</v>
      </c>
      <c r="C62" s="81" t="s">
        <v>36</v>
      </c>
      <c r="D62" s="24">
        <v>7.59</v>
      </c>
      <c r="E62" s="85"/>
      <c r="F62" s="82">
        <f t="shared" si="0"/>
        <v>0</v>
      </c>
    </row>
    <row r="63" spans="1:9" s="43" customFormat="1" ht="15.75" thickBot="1" x14ac:dyDescent="0.3">
      <c r="A63" s="39"/>
      <c r="B63" s="40" t="s">
        <v>33</v>
      </c>
      <c r="C63" s="41"/>
      <c r="D63" s="41"/>
      <c r="E63" s="42"/>
      <c r="F63" s="42">
        <f>SUM(F60:F62)</f>
        <v>0</v>
      </c>
    </row>
    <row r="64" spans="1:9" ht="15" thickTop="1" x14ac:dyDescent="0.2">
      <c r="F64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BC68-102A-4754-8E71-13321969CD84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93A5-3D05-442A-A848-9F9D8D4A760B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273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64DB-EE26-4585-A7CC-C93E2B99F2D9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2</v>
      </c>
      <c r="E41" s="130"/>
      <c r="F41" s="57">
        <f>ROUND(D41*E41,2)</f>
        <v>0</v>
      </c>
    </row>
    <row r="42" spans="1:6" ht="108" customHeight="1" x14ac:dyDescent="0.2">
      <c r="A42" s="112" t="s">
        <v>89</v>
      </c>
      <c r="B42" s="113" t="s">
        <v>124</v>
      </c>
      <c r="C42" s="114" t="s">
        <v>35</v>
      </c>
      <c r="D42" s="115">
        <v>1</v>
      </c>
      <c r="E42" s="116"/>
      <c r="F42" s="57">
        <f>ROUND(D42*E42,2)</f>
        <v>0</v>
      </c>
    </row>
    <row r="43" spans="1:6" ht="246" customHeight="1" x14ac:dyDescent="0.2">
      <c r="A43" s="69" t="s">
        <v>41</v>
      </c>
      <c r="B43" s="70" t="s">
        <v>197</v>
      </c>
      <c r="C43" s="71"/>
      <c r="D43" s="72"/>
      <c r="E43" s="72"/>
      <c r="F43" s="73"/>
    </row>
    <row r="44" spans="1:6" ht="165.75" customHeight="1" x14ac:dyDescent="0.2">
      <c r="A44" s="74"/>
      <c r="B44" s="55" t="s">
        <v>184</v>
      </c>
      <c r="C44" s="56" t="s">
        <v>35</v>
      </c>
      <c r="D44" s="75">
        <v>1</v>
      </c>
      <c r="E44" s="77"/>
      <c r="F44" s="57">
        <f>ROUND(D44*E44,2)</f>
        <v>0</v>
      </c>
    </row>
    <row r="45" spans="1:6" ht="192.75" customHeight="1" x14ac:dyDescent="0.2">
      <c r="A45" s="112" t="s">
        <v>87</v>
      </c>
      <c r="B45" s="59" t="s">
        <v>203</v>
      </c>
      <c r="C45" s="114" t="s">
        <v>35</v>
      </c>
      <c r="D45" s="115">
        <v>1</v>
      </c>
      <c r="E45" s="116"/>
      <c r="F45" s="57">
        <f>ROUND(D45*E45,2)</f>
        <v>0</v>
      </c>
    </row>
    <row r="46" spans="1:6" s="122" customFormat="1" ht="162.75" customHeight="1" x14ac:dyDescent="0.2">
      <c r="A46" s="117" t="s">
        <v>42</v>
      </c>
      <c r="B46" s="118" t="s">
        <v>283</v>
      </c>
      <c r="C46" s="119"/>
      <c r="D46" s="120"/>
      <c r="E46" s="120"/>
      <c r="F46" s="121"/>
    </row>
    <row r="47" spans="1:6" ht="169.5" customHeight="1" x14ac:dyDescent="0.2">
      <c r="A47" s="74"/>
      <c r="B47" s="55" t="s">
        <v>191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8" customHeight="1" x14ac:dyDescent="0.2">
      <c r="A48" s="112" t="s">
        <v>88</v>
      </c>
      <c r="B48" s="113" t="s">
        <v>130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43" customFormat="1" ht="15.75" thickBot="1" x14ac:dyDescent="0.3">
      <c r="A49" s="39"/>
      <c r="B49" s="3" t="s">
        <v>54</v>
      </c>
      <c r="C49" s="41"/>
      <c r="D49" s="41"/>
      <c r="E49" s="42"/>
      <c r="F49" s="42">
        <f>SUM(F40:F48)</f>
        <v>0</v>
      </c>
    </row>
    <row r="50" spans="1:9" s="43" customFormat="1" ht="15.75" thickTop="1" x14ac:dyDescent="0.25">
      <c r="A50" s="93"/>
      <c r="B50" s="4"/>
      <c r="C50" s="94"/>
      <c r="D50" s="94"/>
      <c r="E50" s="95"/>
      <c r="F50" s="95"/>
    </row>
    <row r="51" spans="1:9" s="43" customFormat="1" ht="15" x14ac:dyDescent="0.25">
      <c r="A51" s="100"/>
      <c r="B51" s="101"/>
      <c r="C51" s="101"/>
      <c r="D51" s="102"/>
      <c r="E51" s="103"/>
      <c r="F51" s="104"/>
      <c r="G51" s="104"/>
      <c r="H51" s="99"/>
      <c r="I51" s="99"/>
    </row>
    <row r="52" spans="1:9" s="31" customFormat="1" ht="15" x14ac:dyDescent="0.25">
      <c r="A52" s="91" t="s">
        <v>28</v>
      </c>
      <c r="B52" s="28" t="s">
        <v>32</v>
      </c>
      <c r="C52" s="29"/>
      <c r="D52" s="29"/>
      <c r="E52" s="30"/>
      <c r="F52" s="30"/>
    </row>
    <row r="53" spans="1:9" x14ac:dyDescent="0.2">
      <c r="B53" s="36"/>
      <c r="C53" s="33"/>
      <c r="F53" s="34"/>
    </row>
    <row r="54" spans="1:9" ht="195.75" customHeight="1" x14ac:dyDescent="0.2">
      <c r="A54" s="76" t="s">
        <v>37</v>
      </c>
      <c r="B54" s="83" t="s">
        <v>195</v>
      </c>
      <c r="C54" s="84"/>
      <c r="D54" s="53"/>
      <c r="E54" s="53"/>
      <c r="F54" s="54"/>
    </row>
    <row r="55" spans="1:9" ht="15.75" x14ac:dyDescent="0.2">
      <c r="A55" s="1"/>
      <c r="B55" s="80" t="s">
        <v>192</v>
      </c>
      <c r="C55" s="81" t="s">
        <v>36</v>
      </c>
      <c r="D55" s="24">
        <v>10.88</v>
      </c>
      <c r="E55" s="85"/>
      <c r="F55" s="82">
        <f t="shared" ref="F55:F57" si="0">ROUND(D55*E55,2)</f>
        <v>0</v>
      </c>
    </row>
    <row r="56" spans="1:9" ht="15.75" x14ac:dyDescent="0.2">
      <c r="A56" s="79"/>
      <c r="B56" s="80" t="s">
        <v>204</v>
      </c>
      <c r="C56" s="81" t="s">
        <v>36</v>
      </c>
      <c r="D56" s="24">
        <v>7.44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SUM(F55:F57)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BAD4-8E5E-4446-9C1B-7C641F1C4D86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05.75" customHeight="1" x14ac:dyDescent="0.2">
      <c r="A41" s="58" t="s">
        <v>86</v>
      </c>
      <c r="B41" s="113" t="s">
        <v>207</v>
      </c>
      <c r="C41" s="60" t="s">
        <v>35</v>
      </c>
      <c r="D41" s="65">
        <v>3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7.2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290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7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6.5" x14ac:dyDescent="0.25">
      <c r="A56" s="79"/>
      <c r="B56" s="80" t="s">
        <v>200</v>
      </c>
      <c r="C56" s="81" t="s">
        <v>105</v>
      </c>
      <c r="D56" s="24">
        <v>12.08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SUM(F54:F57)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CB3D-3754-45BA-8568-D99ACB6AECAC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3B72-993E-44EB-B655-FDD05C745637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B042-FE62-4489-8B55-7D4D79A21E3E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2</v>
      </c>
      <c r="E41" s="130"/>
      <c r="F41" s="57">
        <f>ROUND(D41*E41,2)</f>
        <v>0</v>
      </c>
    </row>
    <row r="42" spans="1:6" ht="108" customHeight="1" x14ac:dyDescent="0.2">
      <c r="A42" s="112" t="s">
        <v>89</v>
      </c>
      <c r="B42" s="113" t="s">
        <v>124</v>
      </c>
      <c r="C42" s="114" t="s">
        <v>35</v>
      </c>
      <c r="D42" s="115">
        <v>1</v>
      </c>
      <c r="E42" s="116"/>
      <c r="F42" s="57">
        <f>ROUND(D42*E42,2)</f>
        <v>0</v>
      </c>
    </row>
    <row r="43" spans="1:6" ht="246" customHeight="1" x14ac:dyDescent="0.2">
      <c r="A43" s="69" t="s">
        <v>41</v>
      </c>
      <c r="B43" s="70" t="s">
        <v>197</v>
      </c>
      <c r="C43" s="71"/>
      <c r="D43" s="72"/>
      <c r="E43" s="72"/>
      <c r="F43" s="73"/>
    </row>
    <row r="44" spans="1:6" ht="165.75" customHeight="1" x14ac:dyDescent="0.2">
      <c r="A44" s="74"/>
      <c r="B44" s="55" t="s">
        <v>184</v>
      </c>
      <c r="C44" s="56" t="s">
        <v>35</v>
      </c>
      <c r="D44" s="75">
        <v>1</v>
      </c>
      <c r="E44" s="77"/>
      <c r="F44" s="57">
        <f>ROUND(D44*E44,2)</f>
        <v>0</v>
      </c>
    </row>
    <row r="45" spans="1:6" ht="192.75" customHeight="1" x14ac:dyDescent="0.2">
      <c r="A45" s="112" t="s">
        <v>87</v>
      </c>
      <c r="B45" s="59" t="s">
        <v>203</v>
      </c>
      <c r="C45" s="114" t="s">
        <v>35</v>
      </c>
      <c r="D45" s="115">
        <v>1</v>
      </c>
      <c r="E45" s="116"/>
      <c r="F45" s="57">
        <f>ROUND(D45*E45,2)</f>
        <v>0</v>
      </c>
    </row>
    <row r="46" spans="1:6" s="122" customFormat="1" ht="162.75" customHeight="1" x14ac:dyDescent="0.2">
      <c r="A46" s="117" t="s">
        <v>42</v>
      </c>
      <c r="B46" s="118" t="s">
        <v>283</v>
      </c>
      <c r="C46" s="119"/>
      <c r="D46" s="120"/>
      <c r="E46" s="120"/>
      <c r="F46" s="121"/>
    </row>
    <row r="47" spans="1:6" ht="169.5" customHeight="1" x14ac:dyDescent="0.2">
      <c r="A47" s="74"/>
      <c r="B47" s="55" t="s">
        <v>191</v>
      </c>
      <c r="C47" s="56" t="s">
        <v>35</v>
      </c>
      <c r="D47" s="75">
        <v>1</v>
      </c>
      <c r="E47" s="77"/>
      <c r="F47" s="57">
        <f>ROUND(D47*E47,2)</f>
        <v>0</v>
      </c>
    </row>
    <row r="48" spans="1:6" ht="108" customHeight="1" x14ac:dyDescent="0.2">
      <c r="A48" s="112" t="s">
        <v>88</v>
      </c>
      <c r="B48" s="113" t="s">
        <v>130</v>
      </c>
      <c r="C48" s="114" t="s">
        <v>35</v>
      </c>
      <c r="D48" s="115">
        <v>1</v>
      </c>
      <c r="E48" s="116"/>
      <c r="F48" s="57">
        <f>ROUND(D48*E48,2)</f>
        <v>0</v>
      </c>
    </row>
    <row r="49" spans="1:9" s="43" customFormat="1" ht="15.75" thickBot="1" x14ac:dyDescent="0.3">
      <c r="A49" s="39"/>
      <c r="B49" s="3" t="s">
        <v>54</v>
      </c>
      <c r="C49" s="41"/>
      <c r="D49" s="41"/>
      <c r="E49" s="42"/>
      <c r="F49" s="42">
        <f>SUM(F40:F48)</f>
        <v>0</v>
      </c>
    </row>
    <row r="50" spans="1:9" s="43" customFormat="1" ht="15.75" thickTop="1" x14ac:dyDescent="0.25">
      <c r="A50" s="93"/>
      <c r="B50" s="4"/>
      <c r="C50" s="94"/>
      <c r="D50" s="94"/>
      <c r="E50" s="95"/>
      <c r="F50" s="95"/>
    </row>
    <row r="51" spans="1:9" s="43" customFormat="1" ht="15" x14ac:dyDescent="0.25">
      <c r="A51" s="100"/>
      <c r="B51" s="101"/>
      <c r="C51" s="101"/>
      <c r="D51" s="102"/>
      <c r="E51" s="103"/>
      <c r="F51" s="104"/>
      <c r="G51" s="104"/>
      <c r="H51" s="99"/>
      <c r="I51" s="99"/>
    </row>
    <row r="52" spans="1:9" s="31" customFormat="1" ht="15" x14ac:dyDescent="0.25">
      <c r="A52" s="91" t="s">
        <v>28</v>
      </c>
      <c r="B52" s="28" t="s">
        <v>32</v>
      </c>
      <c r="C52" s="29"/>
      <c r="D52" s="29"/>
      <c r="E52" s="30"/>
      <c r="F52" s="30"/>
    </row>
    <row r="53" spans="1:9" x14ac:dyDescent="0.2">
      <c r="B53" s="36"/>
      <c r="C53" s="33"/>
      <c r="F53" s="34"/>
    </row>
    <row r="54" spans="1:9" ht="195.75" customHeight="1" x14ac:dyDescent="0.2">
      <c r="A54" s="76" t="s">
        <v>37</v>
      </c>
      <c r="B54" s="83" t="s">
        <v>195</v>
      </c>
      <c r="C54" s="84"/>
      <c r="D54" s="53"/>
      <c r="E54" s="53"/>
      <c r="F54" s="54"/>
    </row>
    <row r="55" spans="1:9" ht="15.75" x14ac:dyDescent="0.2">
      <c r="A55" s="1"/>
      <c r="B55" s="80" t="s">
        <v>192</v>
      </c>
      <c r="C55" s="81" t="s">
        <v>36</v>
      </c>
      <c r="D55" s="24">
        <v>10.88</v>
      </c>
      <c r="E55" s="85"/>
      <c r="F55" s="82">
        <f t="shared" ref="F55:F57" si="0">ROUND(D55*E55,2)</f>
        <v>0</v>
      </c>
    </row>
    <row r="56" spans="1:9" ht="15.75" x14ac:dyDescent="0.2">
      <c r="A56" s="79"/>
      <c r="B56" s="80" t="s">
        <v>204</v>
      </c>
      <c r="C56" s="81" t="s">
        <v>36</v>
      </c>
      <c r="D56" s="24">
        <v>7.44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SUM(F55:F57)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460C-AD5F-4552-AA11-4D4C24315D55}">
  <dimension ref="A1:I59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3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2.72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3</v>
      </c>
      <c r="E40" s="77"/>
      <c r="F40" s="57">
        <f>ROUND(D40*E40,2)</f>
        <v>0</v>
      </c>
    </row>
    <row r="41" spans="1:6" ht="105.75" customHeight="1" x14ac:dyDescent="0.2">
      <c r="A41" s="58" t="s">
        <v>86</v>
      </c>
      <c r="B41" s="113" t="s">
        <v>207</v>
      </c>
      <c r="C41" s="60" t="s">
        <v>35</v>
      </c>
      <c r="D41" s="65">
        <v>3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7.2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290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7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6.5" x14ac:dyDescent="0.25">
      <c r="A56" s="79"/>
      <c r="B56" s="80" t="s">
        <v>200</v>
      </c>
      <c r="C56" s="81" t="s">
        <v>105</v>
      </c>
      <c r="D56" s="24">
        <v>12.08</v>
      </c>
      <c r="E56" s="85"/>
      <c r="F56" s="82">
        <f t="shared" si="0"/>
        <v>0</v>
      </c>
    </row>
    <row r="57" spans="1:9" ht="15.75" x14ac:dyDescent="0.2">
      <c r="A57" s="79"/>
      <c r="B57" s="80" t="s">
        <v>206</v>
      </c>
      <c r="C57" s="81" t="s">
        <v>36</v>
      </c>
      <c r="D57" s="24">
        <v>5.55</v>
      </c>
      <c r="E57" s="85"/>
      <c r="F57" s="82">
        <f t="shared" si="0"/>
        <v>0</v>
      </c>
    </row>
    <row r="58" spans="1:9" s="43" customFormat="1" ht="15.75" thickBot="1" x14ac:dyDescent="0.3">
      <c r="A58" s="39"/>
      <c r="B58" s="40" t="s">
        <v>33</v>
      </c>
      <c r="C58" s="41"/>
      <c r="D58" s="41"/>
      <c r="E58" s="42"/>
      <c r="F58" s="42">
        <f>SUM(F54:F57)</f>
        <v>0</v>
      </c>
    </row>
    <row r="59" spans="1:9" ht="15" thickTop="1" x14ac:dyDescent="0.2">
      <c r="F59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4C232-354E-4120-9494-C292D801CF16}">
  <dimension ref="A1:I52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60</v>
      </c>
      <c r="C20" s="87" t="s">
        <v>35</v>
      </c>
      <c r="D20" s="88">
        <v>4</v>
      </c>
      <c r="E20" s="89"/>
      <c r="F20" s="88">
        <f>ROUND(D20*E20,2)</f>
        <v>0</v>
      </c>
    </row>
    <row r="21" spans="1:7" ht="15" thickBot="1" x14ac:dyDescent="0.25">
      <c r="A21" s="39"/>
      <c r="B21" s="3" t="s">
        <v>52</v>
      </c>
      <c r="C21" s="41"/>
      <c r="D21" s="41"/>
      <c r="E21" s="46"/>
      <c r="F21" s="46">
        <f>SUM(F18:F20)</f>
        <v>0</v>
      </c>
    </row>
    <row r="22" spans="1:7" ht="15" thickTop="1" x14ac:dyDescent="0.2"/>
    <row r="23" spans="1:7" x14ac:dyDescent="0.2">
      <c r="A23" s="86"/>
      <c r="B23" s="105"/>
      <c r="C23" s="105"/>
      <c r="D23" s="106"/>
      <c r="E23" s="106"/>
      <c r="F23" s="106"/>
      <c r="G23" s="106"/>
    </row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s="43" customFormat="1" ht="15" x14ac:dyDescent="0.25">
      <c r="A25" s="107" t="s">
        <v>67</v>
      </c>
      <c r="B25" s="108" t="s">
        <v>68</v>
      </c>
      <c r="C25" s="108"/>
      <c r="D25" s="109"/>
      <c r="E25" s="109"/>
      <c r="F25" s="109"/>
      <c r="G25" s="109"/>
    </row>
    <row r="26" spans="1:7" x14ac:dyDescent="0.2">
      <c r="A26" s="74"/>
      <c r="B26" s="55"/>
      <c r="C26" s="56"/>
      <c r="D26" s="57"/>
      <c r="E26" s="57"/>
      <c r="F26" s="132"/>
      <c r="G26" s="88"/>
    </row>
    <row r="27" spans="1:7" ht="167.25" customHeight="1" x14ac:dyDescent="0.2">
      <c r="A27" s="154" t="s">
        <v>63</v>
      </c>
      <c r="B27" s="111" t="s">
        <v>71</v>
      </c>
      <c r="C27" s="143"/>
      <c r="D27" s="144"/>
      <c r="E27" s="251"/>
      <c r="F27" s="145"/>
    </row>
    <row r="28" spans="1:7" x14ac:dyDescent="0.2">
      <c r="A28" s="1"/>
      <c r="B28" s="80" t="s">
        <v>198</v>
      </c>
      <c r="C28" s="81" t="s">
        <v>76</v>
      </c>
      <c r="D28" s="24">
        <v>3.32</v>
      </c>
      <c r="E28" s="85"/>
      <c r="F28" s="82">
        <f>ROUND(D28*E28,2)</f>
        <v>0</v>
      </c>
    </row>
    <row r="29" spans="1:7" s="43" customFormat="1" ht="15.75" thickBot="1" x14ac:dyDescent="0.3">
      <c r="A29" s="96"/>
      <c r="B29" s="97" t="s">
        <v>69</v>
      </c>
      <c r="C29" s="98"/>
      <c r="D29" s="98"/>
      <c r="E29" s="98"/>
      <c r="F29" s="98">
        <f>SUM(F27:F28)</f>
        <v>0</v>
      </c>
    </row>
    <row r="30" spans="1:7" ht="15" thickTop="1" x14ac:dyDescent="0.2">
      <c r="A30" s="86"/>
      <c r="B30" s="105"/>
      <c r="C30" s="105"/>
      <c r="D30" s="106"/>
      <c r="E30" s="106"/>
      <c r="F30" s="106"/>
    </row>
    <row r="32" spans="1:7" s="21" customFormat="1" ht="15.75" x14ac:dyDescent="0.25">
      <c r="A32" s="47" t="s">
        <v>16</v>
      </c>
      <c r="B32" s="18" t="s">
        <v>25</v>
      </c>
      <c r="C32" s="19"/>
      <c r="D32" s="19"/>
      <c r="E32" s="20"/>
      <c r="F32" s="20"/>
    </row>
    <row r="33" spans="1:9" x14ac:dyDescent="0.2">
      <c r="B33" s="23"/>
      <c r="C33" s="24"/>
      <c r="D33" s="24"/>
    </row>
    <row r="34" spans="1:9" s="31" customFormat="1" ht="15" x14ac:dyDescent="0.25">
      <c r="A34" s="27" t="s">
        <v>27</v>
      </c>
      <c r="B34" s="28" t="s">
        <v>47</v>
      </c>
      <c r="C34" s="29"/>
      <c r="D34" s="29"/>
      <c r="E34" s="30"/>
      <c r="F34" s="30"/>
    </row>
    <row r="35" spans="1:9" x14ac:dyDescent="0.2">
      <c r="B35" s="36"/>
      <c r="C35" s="33"/>
      <c r="F35" s="34"/>
    </row>
    <row r="36" spans="1:9" ht="116.25" customHeight="1" x14ac:dyDescent="0.2">
      <c r="A36" s="63"/>
      <c r="B36" s="78" t="s">
        <v>309</v>
      </c>
      <c r="C36" s="60"/>
      <c r="D36" s="65"/>
      <c r="E36" s="65"/>
      <c r="F36" s="61"/>
    </row>
    <row r="37" spans="1:9" ht="247.5" customHeight="1" x14ac:dyDescent="0.2">
      <c r="A37" s="69" t="s">
        <v>34</v>
      </c>
      <c r="B37" s="70" t="s">
        <v>199</v>
      </c>
      <c r="C37" s="71"/>
      <c r="D37" s="72"/>
      <c r="E37" s="72"/>
      <c r="F37" s="73"/>
    </row>
    <row r="38" spans="1:9" ht="166.5" customHeight="1" x14ac:dyDescent="0.2">
      <c r="A38" s="74"/>
      <c r="B38" s="55" t="s">
        <v>188</v>
      </c>
      <c r="C38" s="56" t="s">
        <v>35</v>
      </c>
      <c r="D38" s="75">
        <v>2</v>
      </c>
      <c r="E38" s="77"/>
      <c r="F38" s="57">
        <f>ROUND(D38*E38,2)</f>
        <v>0</v>
      </c>
    </row>
    <row r="39" spans="1:9" ht="108" customHeight="1" x14ac:dyDescent="0.2">
      <c r="A39" s="58" t="s">
        <v>86</v>
      </c>
      <c r="B39" s="113" t="s">
        <v>128</v>
      </c>
      <c r="C39" s="60" t="s">
        <v>35</v>
      </c>
      <c r="D39" s="65">
        <v>2</v>
      </c>
      <c r="E39" s="130"/>
      <c r="F39" s="57">
        <f>ROUND(D39*E39,2)</f>
        <v>0</v>
      </c>
    </row>
    <row r="40" spans="1:9" s="122" customFormat="1" ht="162.75" customHeight="1" x14ac:dyDescent="0.2">
      <c r="A40" s="117" t="s">
        <v>41</v>
      </c>
      <c r="B40" s="118" t="s">
        <v>288</v>
      </c>
      <c r="C40" s="119"/>
      <c r="D40" s="120"/>
      <c r="E40" s="120"/>
      <c r="F40" s="121"/>
    </row>
    <row r="41" spans="1:9" ht="169.5" customHeight="1" x14ac:dyDescent="0.2">
      <c r="A41" s="74"/>
      <c r="B41" s="55" t="s">
        <v>191</v>
      </c>
      <c r="C41" s="56" t="s">
        <v>35</v>
      </c>
      <c r="D41" s="75">
        <v>2</v>
      </c>
      <c r="E41" s="77"/>
      <c r="F41" s="57">
        <f>ROUND(D41*E41,2)</f>
        <v>0</v>
      </c>
    </row>
    <row r="42" spans="1:9" ht="108" customHeight="1" x14ac:dyDescent="0.2">
      <c r="A42" s="112" t="s">
        <v>87</v>
      </c>
      <c r="B42" s="113" t="s">
        <v>126</v>
      </c>
      <c r="C42" s="114" t="s">
        <v>35</v>
      </c>
      <c r="D42" s="115">
        <v>2</v>
      </c>
      <c r="E42" s="116"/>
      <c r="F42" s="57">
        <f>ROUND(D42*E42,2)</f>
        <v>0</v>
      </c>
    </row>
    <row r="43" spans="1:9" s="43" customFormat="1" ht="15.75" thickBot="1" x14ac:dyDescent="0.3">
      <c r="A43" s="39"/>
      <c r="B43" s="3" t="s">
        <v>54</v>
      </c>
      <c r="C43" s="41"/>
      <c r="D43" s="41"/>
      <c r="E43" s="42"/>
      <c r="F43" s="42">
        <f>SUM(F38:F42)</f>
        <v>0</v>
      </c>
    </row>
    <row r="44" spans="1:9" s="43" customFormat="1" ht="15.75" thickTop="1" x14ac:dyDescent="0.25">
      <c r="A44" s="93"/>
      <c r="B44" s="4"/>
      <c r="C44" s="94"/>
      <c r="D44" s="94"/>
      <c r="E44" s="95"/>
      <c r="F44" s="95"/>
    </row>
    <row r="45" spans="1:9" s="43" customFormat="1" ht="15" x14ac:dyDescent="0.25">
      <c r="A45" s="100"/>
      <c r="B45" s="101"/>
      <c r="C45" s="101"/>
      <c r="D45" s="102"/>
      <c r="E45" s="103"/>
      <c r="F45" s="104"/>
      <c r="G45" s="104"/>
      <c r="H45" s="99"/>
      <c r="I45" s="99"/>
    </row>
    <row r="46" spans="1:9" s="31" customFormat="1" ht="15" x14ac:dyDescent="0.25">
      <c r="A46" s="91" t="s">
        <v>28</v>
      </c>
      <c r="B46" s="28" t="s">
        <v>32</v>
      </c>
      <c r="C46" s="29"/>
      <c r="D46" s="29"/>
      <c r="E46" s="30"/>
      <c r="F46" s="30"/>
    </row>
    <row r="47" spans="1:9" x14ac:dyDescent="0.2">
      <c r="B47" s="36"/>
      <c r="C47" s="33"/>
      <c r="F47" s="34"/>
    </row>
    <row r="48" spans="1:9" ht="195.75" customHeight="1" x14ac:dyDescent="0.2">
      <c r="A48" s="76" t="s">
        <v>37</v>
      </c>
      <c r="B48" s="83" t="s">
        <v>195</v>
      </c>
      <c r="C48" s="84"/>
      <c r="D48" s="53"/>
      <c r="E48" s="53"/>
      <c r="F48" s="54"/>
    </row>
    <row r="49" spans="1:6" ht="15.75" x14ac:dyDescent="0.2">
      <c r="A49" s="1"/>
      <c r="B49" s="80" t="s">
        <v>200</v>
      </c>
      <c r="C49" s="81" t="s">
        <v>36</v>
      </c>
      <c r="D49" s="24">
        <v>12.08</v>
      </c>
      <c r="E49" s="85"/>
      <c r="F49" s="82">
        <f t="shared" ref="F49:F50" si="0">ROUND(D49*E49,2)</f>
        <v>0</v>
      </c>
    </row>
    <row r="50" spans="1:6" ht="15.75" x14ac:dyDescent="0.2">
      <c r="A50" s="79"/>
      <c r="B50" s="80" t="s">
        <v>194</v>
      </c>
      <c r="C50" s="81" t="s">
        <v>36</v>
      </c>
      <c r="D50" s="24">
        <v>12.92</v>
      </c>
      <c r="E50" s="85"/>
      <c r="F50" s="82">
        <f t="shared" si="0"/>
        <v>0</v>
      </c>
    </row>
    <row r="51" spans="1:6" s="43" customFormat="1" ht="15.75" thickBot="1" x14ac:dyDescent="0.3">
      <c r="A51" s="39"/>
      <c r="B51" s="40" t="s">
        <v>33</v>
      </c>
      <c r="C51" s="41"/>
      <c r="D51" s="41"/>
      <c r="E51" s="42"/>
      <c r="F51" s="42">
        <f>SUM(F49:F50)</f>
        <v>0</v>
      </c>
    </row>
    <row r="52" spans="1:6" ht="15" thickTop="1" x14ac:dyDescent="0.2">
      <c r="F52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7B373-FBF0-4C5F-A911-B52080252263}">
  <dimension ref="A1:I58"/>
  <sheetViews>
    <sheetView view="pageBreakPreview" zoomScale="90" zoomScaleNormal="70" zoomScaleSheetLayoutView="90" workbookViewId="0"/>
  </sheetViews>
  <sheetFormatPr defaultRowHeight="14.25" x14ac:dyDescent="0.2"/>
  <cols>
    <col min="1" max="1" width="7.69921875" style="22" customWidth="1"/>
    <col min="2" max="2" width="56.59765625" style="44" customWidth="1"/>
    <col min="3" max="3" width="5.69921875" style="25" customWidth="1"/>
    <col min="4" max="4" width="7.69921875" style="25" customWidth="1"/>
    <col min="5" max="6" width="10.69921875" style="25" customWidth="1"/>
    <col min="7" max="16384" width="8.796875" style="26"/>
  </cols>
  <sheetData>
    <row r="1" spans="1:6" s="11" customFormat="1" x14ac:dyDescent="0.2">
      <c r="A1" s="66" t="s">
        <v>5</v>
      </c>
      <c r="B1" s="10" t="str">
        <f>'Naslovna stran'!C19</f>
        <v>Nepremičnine Celje d.o.o.</v>
      </c>
    </row>
    <row r="2" spans="1:6" s="11" customFormat="1" x14ac:dyDescent="0.2">
      <c r="A2" s="9" t="s">
        <v>38</v>
      </c>
      <c r="B2" s="10" t="str">
        <f>'Naslovna stran'!C23</f>
        <v>Zamenjava oken Pod gabri 17-19 in Pod gabri 31-33</v>
      </c>
    </row>
    <row r="3" spans="1:6" s="11" customFormat="1" x14ac:dyDescent="0.2">
      <c r="A3" s="9" t="s">
        <v>21</v>
      </c>
      <c r="B3" s="10">
        <f>'Naslovna stran'!C6</f>
        <v>0</v>
      </c>
    </row>
    <row r="4" spans="1:6" s="11" customFormat="1" x14ac:dyDescent="0.2"/>
    <row r="5" spans="1:6" s="16" customFormat="1" ht="10.5" x14ac:dyDescent="0.15">
      <c r="A5" s="12" t="s">
        <v>1</v>
      </c>
      <c r="B5" s="13" t="s">
        <v>30</v>
      </c>
      <c r="C5" s="14" t="s">
        <v>31</v>
      </c>
      <c r="D5" s="15" t="s">
        <v>2</v>
      </c>
      <c r="E5" s="15" t="s">
        <v>3</v>
      </c>
      <c r="F5" s="15" t="s">
        <v>4</v>
      </c>
    </row>
    <row r="6" spans="1:6" s="10" customFormat="1" x14ac:dyDescent="0.2"/>
    <row r="7" spans="1:6" s="21" customFormat="1" ht="15.75" x14ac:dyDescent="0.25">
      <c r="A7" s="17" t="s">
        <v>15</v>
      </c>
      <c r="B7" s="18" t="s">
        <v>22</v>
      </c>
      <c r="C7" s="19"/>
      <c r="D7" s="19"/>
      <c r="E7" s="20"/>
      <c r="F7" s="20"/>
    </row>
    <row r="8" spans="1:6" x14ac:dyDescent="0.2">
      <c r="B8" s="23"/>
      <c r="C8" s="24"/>
      <c r="D8" s="24"/>
    </row>
    <row r="9" spans="1:6" s="31" customFormat="1" ht="15" x14ac:dyDescent="0.25">
      <c r="A9" s="27" t="s">
        <v>24</v>
      </c>
      <c r="B9" s="4" t="s">
        <v>45</v>
      </c>
      <c r="C9" s="29"/>
      <c r="D9" s="29"/>
      <c r="E9" s="30"/>
      <c r="F9" s="30"/>
    </row>
    <row r="10" spans="1:6" s="35" customFormat="1" x14ac:dyDescent="0.2">
      <c r="A10" s="22"/>
      <c r="B10" s="32"/>
      <c r="C10" s="33"/>
      <c r="D10" s="34"/>
      <c r="E10" s="34"/>
      <c r="F10" s="34"/>
    </row>
    <row r="11" spans="1:6" ht="190.5" customHeight="1" x14ac:dyDescent="0.2">
      <c r="A11" s="48" t="s">
        <v>34</v>
      </c>
      <c r="B11" s="64" t="s">
        <v>55</v>
      </c>
      <c r="C11" s="49" t="s">
        <v>35</v>
      </c>
      <c r="D11" s="50">
        <v>1</v>
      </c>
      <c r="E11" s="131"/>
      <c r="F11" s="50">
        <f>ROUND(D11*E11,2)</f>
        <v>0</v>
      </c>
    </row>
    <row r="12" spans="1:6" ht="128.25" x14ac:dyDescent="0.2">
      <c r="A12" s="58" t="s">
        <v>41</v>
      </c>
      <c r="B12" s="59" t="s">
        <v>49</v>
      </c>
      <c r="C12" s="60" t="s">
        <v>35</v>
      </c>
      <c r="D12" s="61">
        <v>1</v>
      </c>
      <c r="E12" s="67"/>
      <c r="F12" s="62">
        <f>ROUND(D12*E12,2)</f>
        <v>0</v>
      </c>
    </row>
    <row r="13" spans="1:6" ht="78.75" customHeight="1" x14ac:dyDescent="0.2">
      <c r="A13" s="6" t="s">
        <v>42</v>
      </c>
      <c r="B13" s="5" t="s">
        <v>50</v>
      </c>
      <c r="C13" s="7" t="s">
        <v>35</v>
      </c>
      <c r="D13" s="8">
        <v>1</v>
      </c>
      <c r="E13" s="67"/>
      <c r="F13" s="62">
        <f>ROUND(D13*E13,2)</f>
        <v>0</v>
      </c>
    </row>
    <row r="14" spans="1:6" s="43" customFormat="1" ht="15.75" thickBot="1" x14ac:dyDescent="0.3">
      <c r="A14" s="39"/>
      <c r="B14" s="3" t="s">
        <v>51</v>
      </c>
      <c r="C14" s="41"/>
      <c r="D14" s="41"/>
      <c r="E14" s="42"/>
      <c r="F14" s="42">
        <f>SUM(F10:F13)</f>
        <v>0</v>
      </c>
    </row>
    <row r="15" spans="1:6" ht="15" thickTop="1" x14ac:dyDescent="0.2"/>
    <row r="17" spans="1:7" x14ac:dyDescent="0.2">
      <c r="A17" s="27" t="s">
        <v>43</v>
      </c>
      <c r="B17" s="4" t="s">
        <v>46</v>
      </c>
      <c r="C17" s="29"/>
      <c r="D17" s="29"/>
      <c r="E17" s="30"/>
      <c r="F17" s="30"/>
    </row>
    <row r="18" spans="1:7" x14ac:dyDescent="0.2">
      <c r="B18" s="36"/>
      <c r="C18" s="37"/>
      <c r="D18" s="45"/>
      <c r="E18" s="45"/>
      <c r="F18" s="38"/>
    </row>
    <row r="19" spans="1:7" ht="196.5" customHeight="1" x14ac:dyDescent="0.2">
      <c r="A19" s="51" t="s">
        <v>37</v>
      </c>
      <c r="B19" s="68" t="s">
        <v>271</v>
      </c>
      <c r="C19" s="52"/>
      <c r="D19" s="53"/>
      <c r="E19" s="53"/>
      <c r="F19" s="54"/>
    </row>
    <row r="20" spans="1:7" ht="15.75" x14ac:dyDescent="0.2">
      <c r="A20" s="86" t="s">
        <v>53</v>
      </c>
      <c r="B20" s="90" t="s">
        <v>61</v>
      </c>
      <c r="C20" s="87" t="s">
        <v>35</v>
      </c>
      <c r="D20" s="88">
        <v>2</v>
      </c>
      <c r="E20" s="89"/>
      <c r="F20" s="88">
        <f>ROUND(D20*E20,2)</f>
        <v>0</v>
      </c>
    </row>
    <row r="21" spans="1:7" ht="15.75" x14ac:dyDescent="0.2">
      <c r="A21" s="86" t="s">
        <v>84</v>
      </c>
      <c r="B21" s="90" t="s">
        <v>60</v>
      </c>
      <c r="C21" s="87" t="s">
        <v>35</v>
      </c>
      <c r="D21" s="88">
        <v>1</v>
      </c>
      <c r="E21" s="89"/>
      <c r="F21" s="88">
        <f>ROUND(D21*E21,2)</f>
        <v>0</v>
      </c>
    </row>
    <row r="22" spans="1:7" ht="15" thickBot="1" x14ac:dyDescent="0.25">
      <c r="A22" s="39"/>
      <c r="B22" s="3" t="s">
        <v>52</v>
      </c>
      <c r="C22" s="41"/>
      <c r="D22" s="41"/>
      <c r="E22" s="46"/>
      <c r="F22" s="46">
        <f>SUM(F18:F21)</f>
        <v>0</v>
      </c>
    </row>
    <row r="23" spans="1:7" ht="15" thickTop="1" x14ac:dyDescent="0.2"/>
    <row r="24" spans="1:7" x14ac:dyDescent="0.2">
      <c r="A24" s="86"/>
      <c r="B24" s="105"/>
      <c r="C24" s="105"/>
      <c r="D24" s="106"/>
      <c r="E24" s="106"/>
      <c r="F24" s="106"/>
      <c r="G24" s="106"/>
    </row>
    <row r="25" spans="1:7" x14ac:dyDescent="0.2">
      <c r="A25" s="86"/>
      <c r="B25" s="105"/>
      <c r="C25" s="105"/>
      <c r="D25" s="106"/>
      <c r="E25" s="106"/>
      <c r="F25" s="106"/>
      <c r="G25" s="106"/>
    </row>
    <row r="26" spans="1:7" s="43" customFormat="1" ht="15" x14ac:dyDescent="0.25">
      <c r="A26" s="107" t="s">
        <v>67</v>
      </c>
      <c r="B26" s="108" t="s">
        <v>68</v>
      </c>
      <c r="C26" s="108"/>
      <c r="D26" s="109"/>
      <c r="E26" s="109"/>
      <c r="F26" s="109"/>
      <c r="G26" s="109"/>
    </row>
    <row r="27" spans="1:7" x14ac:dyDescent="0.2">
      <c r="A27" s="74"/>
      <c r="B27" s="55"/>
      <c r="C27" s="56"/>
      <c r="D27" s="57"/>
      <c r="E27" s="57"/>
      <c r="F27" s="132"/>
      <c r="G27" s="88"/>
    </row>
    <row r="28" spans="1:7" ht="167.25" customHeight="1" x14ac:dyDescent="0.2">
      <c r="A28" s="154" t="s">
        <v>63</v>
      </c>
      <c r="B28" s="111" t="s">
        <v>71</v>
      </c>
      <c r="C28" s="143"/>
      <c r="D28" s="144"/>
      <c r="E28" s="251"/>
      <c r="F28" s="145"/>
    </row>
    <row r="29" spans="1:7" x14ac:dyDescent="0.2">
      <c r="A29" s="1"/>
      <c r="B29" s="80" t="s">
        <v>186</v>
      </c>
      <c r="C29" s="81" t="s">
        <v>76</v>
      </c>
      <c r="D29" s="24">
        <v>1.36</v>
      </c>
      <c r="E29" s="85"/>
      <c r="F29" s="82">
        <f>ROUND(D29*E29,2)</f>
        <v>0</v>
      </c>
    </row>
    <row r="30" spans="1:7" x14ac:dyDescent="0.2">
      <c r="A30" s="74"/>
      <c r="B30" s="55" t="s">
        <v>196</v>
      </c>
      <c r="C30" s="56" t="s">
        <v>76</v>
      </c>
      <c r="D30" s="57">
        <v>2.36</v>
      </c>
      <c r="E30" s="67"/>
      <c r="F30" s="132">
        <f>ROUND(D30*E30,2)</f>
        <v>0</v>
      </c>
    </row>
    <row r="31" spans="1:7" s="43" customFormat="1" ht="15.75" thickBot="1" x14ac:dyDescent="0.3">
      <c r="A31" s="96"/>
      <c r="B31" s="97" t="s">
        <v>69</v>
      </c>
      <c r="C31" s="98"/>
      <c r="D31" s="98"/>
      <c r="E31" s="98"/>
      <c r="F31" s="98">
        <f>SUM(F28:F30)</f>
        <v>0</v>
      </c>
    </row>
    <row r="32" spans="1:7" ht="15" thickTop="1" x14ac:dyDescent="0.2">
      <c r="A32" s="86"/>
      <c r="B32" s="105"/>
      <c r="C32" s="105"/>
      <c r="D32" s="106"/>
      <c r="E32" s="106"/>
      <c r="F32" s="106"/>
    </row>
    <row r="34" spans="1:6" s="21" customFormat="1" ht="15.75" x14ac:dyDescent="0.25">
      <c r="A34" s="47" t="s">
        <v>16</v>
      </c>
      <c r="B34" s="18" t="s">
        <v>25</v>
      </c>
      <c r="C34" s="19"/>
      <c r="D34" s="19"/>
      <c r="E34" s="20"/>
      <c r="F34" s="20"/>
    </row>
    <row r="35" spans="1:6" x14ac:dyDescent="0.2">
      <c r="B35" s="23"/>
      <c r="C35" s="24"/>
      <c r="D35" s="24"/>
    </row>
    <row r="36" spans="1:6" s="31" customFormat="1" ht="15" x14ac:dyDescent="0.25">
      <c r="A36" s="27" t="s">
        <v>27</v>
      </c>
      <c r="B36" s="28" t="s">
        <v>47</v>
      </c>
      <c r="C36" s="29"/>
      <c r="D36" s="29"/>
      <c r="E36" s="30"/>
      <c r="F36" s="30"/>
    </row>
    <row r="37" spans="1:6" x14ac:dyDescent="0.2">
      <c r="B37" s="36"/>
      <c r="C37" s="33"/>
      <c r="F37" s="34"/>
    </row>
    <row r="38" spans="1:6" ht="116.25" customHeight="1" x14ac:dyDescent="0.2">
      <c r="A38" s="63"/>
      <c r="B38" s="78" t="s">
        <v>309</v>
      </c>
      <c r="C38" s="60"/>
      <c r="D38" s="65"/>
      <c r="E38" s="65"/>
      <c r="F38" s="61"/>
    </row>
    <row r="39" spans="1:6" ht="247.5" customHeight="1" x14ac:dyDescent="0.2">
      <c r="A39" s="69" t="s">
        <v>34</v>
      </c>
      <c r="B39" s="70" t="s">
        <v>189</v>
      </c>
      <c r="C39" s="71"/>
      <c r="D39" s="72"/>
      <c r="E39" s="72"/>
      <c r="F39" s="73"/>
    </row>
    <row r="40" spans="1:6" ht="166.5" customHeight="1" x14ac:dyDescent="0.2">
      <c r="A40" s="74"/>
      <c r="B40" s="55" t="s">
        <v>188</v>
      </c>
      <c r="C40" s="56" t="s">
        <v>35</v>
      </c>
      <c r="D40" s="75">
        <v>1</v>
      </c>
      <c r="E40" s="77"/>
      <c r="F40" s="57">
        <f>ROUND(D40*E40,2)</f>
        <v>0</v>
      </c>
    </row>
    <row r="41" spans="1:6" ht="191.25" customHeight="1" x14ac:dyDescent="0.2">
      <c r="A41" s="58" t="s">
        <v>86</v>
      </c>
      <c r="B41" s="59" t="s">
        <v>185</v>
      </c>
      <c r="C41" s="60" t="s">
        <v>35</v>
      </c>
      <c r="D41" s="65">
        <v>1</v>
      </c>
      <c r="E41" s="130"/>
      <c r="F41" s="57">
        <f>ROUND(D41*E41,2)</f>
        <v>0</v>
      </c>
    </row>
    <row r="42" spans="1:6" ht="246" customHeight="1" x14ac:dyDescent="0.2">
      <c r="A42" s="69" t="s">
        <v>41</v>
      </c>
      <c r="B42" s="70" t="s">
        <v>197</v>
      </c>
      <c r="C42" s="71"/>
      <c r="D42" s="72"/>
      <c r="E42" s="72"/>
      <c r="F42" s="73"/>
    </row>
    <row r="43" spans="1:6" ht="165.75" customHeight="1" x14ac:dyDescent="0.2">
      <c r="A43" s="74"/>
      <c r="B43" s="55" t="s">
        <v>184</v>
      </c>
      <c r="C43" s="56" t="s">
        <v>35</v>
      </c>
      <c r="D43" s="75">
        <v>1</v>
      </c>
      <c r="E43" s="77"/>
      <c r="F43" s="57">
        <f>ROUND(D43*E43,2)</f>
        <v>0</v>
      </c>
    </row>
    <row r="44" spans="1:6" ht="198.75" customHeight="1" x14ac:dyDescent="0.2">
      <c r="A44" s="112" t="s">
        <v>87</v>
      </c>
      <c r="B44" s="59" t="s">
        <v>203</v>
      </c>
      <c r="C44" s="114" t="s">
        <v>35</v>
      </c>
      <c r="D44" s="115">
        <v>1</v>
      </c>
      <c r="E44" s="116"/>
      <c r="F44" s="57">
        <f>ROUND(D44*E44,2)</f>
        <v>0</v>
      </c>
    </row>
    <row r="45" spans="1:6" s="122" customFormat="1" ht="162.75" customHeight="1" x14ac:dyDescent="0.2">
      <c r="A45" s="117" t="s">
        <v>42</v>
      </c>
      <c r="B45" s="118" t="s">
        <v>285</v>
      </c>
      <c r="C45" s="119"/>
      <c r="D45" s="120"/>
      <c r="E45" s="120"/>
      <c r="F45" s="121"/>
    </row>
    <row r="46" spans="1:6" ht="169.5" customHeight="1" x14ac:dyDescent="0.2">
      <c r="A46" s="74"/>
      <c r="B46" s="55" t="s">
        <v>191</v>
      </c>
      <c r="C46" s="56" t="s">
        <v>35</v>
      </c>
      <c r="D46" s="75">
        <v>1</v>
      </c>
      <c r="E46" s="77"/>
      <c r="F46" s="57">
        <f>ROUND(D46*E46,2)</f>
        <v>0</v>
      </c>
    </row>
    <row r="47" spans="1:6" ht="108" customHeight="1" x14ac:dyDescent="0.2">
      <c r="A47" s="112" t="s">
        <v>88</v>
      </c>
      <c r="B47" s="113" t="s">
        <v>130</v>
      </c>
      <c r="C47" s="114" t="s">
        <v>35</v>
      </c>
      <c r="D47" s="115">
        <v>1</v>
      </c>
      <c r="E47" s="116"/>
      <c r="F47" s="57">
        <f>ROUND(D47*E47,2)</f>
        <v>0</v>
      </c>
    </row>
    <row r="48" spans="1:6" s="43" customFormat="1" ht="15.75" thickBot="1" x14ac:dyDescent="0.3">
      <c r="A48" s="39"/>
      <c r="B48" s="3" t="s">
        <v>54</v>
      </c>
      <c r="C48" s="41"/>
      <c r="D48" s="41"/>
      <c r="E48" s="42"/>
      <c r="F48" s="42">
        <f>SUM(F40:F47)</f>
        <v>0</v>
      </c>
    </row>
    <row r="49" spans="1:9" s="43" customFormat="1" ht="15.75" thickTop="1" x14ac:dyDescent="0.25">
      <c r="A49" s="93"/>
      <c r="B49" s="4"/>
      <c r="C49" s="94"/>
      <c r="D49" s="94"/>
      <c r="E49" s="95"/>
      <c r="F49" s="95"/>
    </row>
    <row r="50" spans="1:9" s="43" customFormat="1" ht="15" x14ac:dyDescent="0.25">
      <c r="A50" s="100"/>
      <c r="B50" s="101"/>
      <c r="C50" s="101"/>
      <c r="D50" s="102"/>
      <c r="E50" s="103"/>
      <c r="F50" s="104"/>
      <c r="G50" s="104"/>
      <c r="H50" s="99"/>
      <c r="I50" s="99"/>
    </row>
    <row r="51" spans="1:9" s="31" customFormat="1" ht="15" x14ac:dyDescent="0.25">
      <c r="A51" s="91" t="s">
        <v>28</v>
      </c>
      <c r="B51" s="28" t="s">
        <v>32</v>
      </c>
      <c r="C51" s="29"/>
      <c r="D51" s="29"/>
      <c r="E51" s="30"/>
      <c r="F51" s="30"/>
    </row>
    <row r="52" spans="1:9" x14ac:dyDescent="0.2">
      <c r="B52" s="36"/>
      <c r="C52" s="33"/>
      <c r="F52" s="34"/>
    </row>
    <row r="53" spans="1:9" ht="195.75" customHeight="1" x14ac:dyDescent="0.2">
      <c r="A53" s="76" t="s">
        <v>37</v>
      </c>
      <c r="B53" s="83" t="s">
        <v>195</v>
      </c>
      <c r="C53" s="84"/>
      <c r="D53" s="53"/>
      <c r="E53" s="53"/>
      <c r="F53" s="54"/>
    </row>
    <row r="54" spans="1:9" ht="15.75" x14ac:dyDescent="0.2">
      <c r="A54" s="1"/>
      <c r="B54" s="80" t="s">
        <v>192</v>
      </c>
      <c r="C54" s="81" t="s">
        <v>36</v>
      </c>
      <c r="D54" s="24">
        <v>5.44</v>
      </c>
      <c r="E54" s="85"/>
      <c r="F54" s="82">
        <f t="shared" ref="F54:F56" si="0">ROUND(D54*E54,2)</f>
        <v>0</v>
      </c>
    </row>
    <row r="55" spans="1:9" ht="15.75" x14ac:dyDescent="0.2">
      <c r="A55" s="79"/>
      <c r="B55" s="80" t="s">
        <v>204</v>
      </c>
      <c r="C55" s="81" t="s">
        <v>36</v>
      </c>
      <c r="D55" s="24">
        <v>7.44</v>
      </c>
      <c r="E55" s="85"/>
      <c r="F55" s="82">
        <f t="shared" si="0"/>
        <v>0</v>
      </c>
    </row>
    <row r="56" spans="1:9" ht="15.75" x14ac:dyDescent="0.2">
      <c r="A56" s="79"/>
      <c r="B56" s="80" t="s">
        <v>201</v>
      </c>
      <c r="C56" s="81" t="s">
        <v>36</v>
      </c>
      <c r="D56" s="24">
        <v>5.67</v>
      </c>
      <c r="E56" s="85"/>
      <c r="F56" s="82">
        <f t="shared" si="0"/>
        <v>0</v>
      </c>
    </row>
    <row r="57" spans="1:9" s="43" customFormat="1" ht="15.75" thickBot="1" x14ac:dyDescent="0.3">
      <c r="A57" s="39"/>
      <c r="B57" s="40" t="s">
        <v>33</v>
      </c>
      <c r="C57" s="41"/>
      <c r="D57" s="41"/>
      <c r="E57" s="42"/>
      <c r="F57" s="42">
        <f>SUM(F54:F56)</f>
        <v>0</v>
      </c>
    </row>
    <row r="58" spans="1:9" ht="15" thickTop="1" x14ac:dyDescent="0.2">
      <c r="F58" s="92"/>
    </row>
  </sheetData>
  <pageMargins left="0.51181102362204722" right="0.39370078740157483" top="0.51181102362204722" bottom="0.51181102362204722" header="0.27559055118110237" footer="0.27559055118110237"/>
  <pageSetup paperSize="9" scale="75" orientation="portrait" r:id="rId1"/>
  <headerFooter alignWithMargins="0">
    <oddFooter>&amp;L&amp;8&amp;A&amp;R&amp;8&amp;P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103</vt:i4>
      </vt:variant>
      <vt:variant>
        <vt:lpstr>Imenovani obsegi</vt:lpstr>
      </vt:variant>
      <vt:variant>
        <vt:i4>218</vt:i4>
      </vt:variant>
    </vt:vector>
  </HeadingPairs>
  <TitlesOfParts>
    <vt:vector size="321" baseType="lpstr">
      <vt:lpstr>Naslovna stran</vt:lpstr>
      <vt:lpstr>Rekapitulacija 17-19</vt:lpstr>
      <vt:lpstr>Rekapitulacija 31-33</vt:lpstr>
      <vt:lpstr>Pod gabri 17 1</vt:lpstr>
      <vt:lpstr>Pod gabri 17 2</vt:lpstr>
      <vt:lpstr>Pod gabri 17 3</vt:lpstr>
      <vt:lpstr>Pod gabri 17 4</vt:lpstr>
      <vt:lpstr>Pod gabri 17 5</vt:lpstr>
      <vt:lpstr>Pod gabri 17 6</vt:lpstr>
      <vt:lpstr>Pod gabri 17 7</vt:lpstr>
      <vt:lpstr>Pod gabri 17 8</vt:lpstr>
      <vt:lpstr>Pod gabri 17 9</vt:lpstr>
      <vt:lpstr>Pod gabri 17 10</vt:lpstr>
      <vt:lpstr>Pod gabri 17 11</vt:lpstr>
      <vt:lpstr>Pod gabri 17 12</vt:lpstr>
      <vt:lpstr>Pod gabri 17 13</vt:lpstr>
      <vt:lpstr>Pod gabri 17 14</vt:lpstr>
      <vt:lpstr>Pod gabri 17 15</vt:lpstr>
      <vt:lpstr>Pod gabri 17 16</vt:lpstr>
      <vt:lpstr>Pod gabri 17 17</vt:lpstr>
      <vt:lpstr>Pod gabri 17 18</vt:lpstr>
      <vt:lpstr>Pod gabri 17 19</vt:lpstr>
      <vt:lpstr>Pod gabri 17 20</vt:lpstr>
      <vt:lpstr>Pod gabri 17 21</vt:lpstr>
      <vt:lpstr>Pod gabri 17 22</vt:lpstr>
      <vt:lpstr>Pod gabri 17 23</vt:lpstr>
      <vt:lpstr>Pod gabri 17 24</vt:lpstr>
      <vt:lpstr>Pod gabri 17 25</vt:lpstr>
      <vt:lpstr>Pod gabri 17 26</vt:lpstr>
      <vt:lpstr>Pod gabri 17 27</vt:lpstr>
      <vt:lpstr>Pod gabri 17 28</vt:lpstr>
      <vt:lpstr>Pod gabri 17 29</vt:lpstr>
      <vt:lpstr>Pod gabri 17 30</vt:lpstr>
      <vt:lpstr>Pod gabri 17 31</vt:lpstr>
      <vt:lpstr>Pod gabri 17 32</vt:lpstr>
      <vt:lpstr>Pod gabri 17 33</vt:lpstr>
      <vt:lpstr>Pod gabri 17 34</vt:lpstr>
      <vt:lpstr>Pod gabri 19 35</vt:lpstr>
      <vt:lpstr>Pod gabri 19 36</vt:lpstr>
      <vt:lpstr>Pod gabri 19 37</vt:lpstr>
      <vt:lpstr>Pod gabri 19 38</vt:lpstr>
      <vt:lpstr>Pod gabri 19 39</vt:lpstr>
      <vt:lpstr>Pod gabri 19 41</vt:lpstr>
      <vt:lpstr>Pod gabri 19 42</vt:lpstr>
      <vt:lpstr>Pod gabri 19 43</vt:lpstr>
      <vt:lpstr>Pod gabri 19 44</vt:lpstr>
      <vt:lpstr>Pod gabri 19 45</vt:lpstr>
      <vt:lpstr>Pod gabri 19 46</vt:lpstr>
      <vt:lpstr>Pod gabri 19 47</vt:lpstr>
      <vt:lpstr>Pod gabri 19 48</vt:lpstr>
      <vt:lpstr>Pod gabri 19 49</vt:lpstr>
      <vt:lpstr>Pod gabri 19 50</vt:lpstr>
      <vt:lpstr>Pod gabri 19 51</vt:lpstr>
      <vt:lpstr>Pod gabri 19 52</vt:lpstr>
      <vt:lpstr>Pod gabri 31 1</vt:lpstr>
      <vt:lpstr>Pod gabri 31 2 </vt:lpstr>
      <vt:lpstr>Pod gabri 31 3</vt:lpstr>
      <vt:lpstr>Pod gabri 31 4</vt:lpstr>
      <vt:lpstr>Pod gabri 31 5</vt:lpstr>
      <vt:lpstr>Pod gabri 31 6</vt:lpstr>
      <vt:lpstr>Pod gabri 31 7</vt:lpstr>
      <vt:lpstr>Pod gabri 31 8</vt:lpstr>
      <vt:lpstr>Pod gabri 31 10</vt:lpstr>
      <vt:lpstr>Pod gabri 31 11</vt:lpstr>
      <vt:lpstr>Pod gabri 31 12</vt:lpstr>
      <vt:lpstr>Pod gabri 31 13</vt:lpstr>
      <vt:lpstr>Pod gabri 31 14</vt:lpstr>
      <vt:lpstr>Pod gabri 31 15</vt:lpstr>
      <vt:lpstr>Pod gabri 31 16</vt:lpstr>
      <vt:lpstr>Pod gabri 31 17</vt:lpstr>
      <vt:lpstr>Pod gabri 31 18</vt:lpstr>
      <vt:lpstr>Pod gabri 31 19</vt:lpstr>
      <vt:lpstr>Pod gabri 31 20</vt:lpstr>
      <vt:lpstr>Pod gabri 31 21</vt:lpstr>
      <vt:lpstr>Pod gabri 31 22</vt:lpstr>
      <vt:lpstr>Pod gabri 31 23</vt:lpstr>
      <vt:lpstr>Pod gabri 31 24</vt:lpstr>
      <vt:lpstr>Pod gabri 31 25</vt:lpstr>
      <vt:lpstr>Pod gabri 31 26</vt:lpstr>
      <vt:lpstr>Pod gabri 31 27</vt:lpstr>
      <vt:lpstr>Pod gabri 31 28</vt:lpstr>
      <vt:lpstr>Pod gabri 31 29</vt:lpstr>
      <vt:lpstr>Pod gabri 31 30</vt:lpstr>
      <vt:lpstr>Pod gabri 31 31</vt:lpstr>
      <vt:lpstr>Pod gabri 31 32</vt:lpstr>
      <vt:lpstr>Pod gabri 31 33</vt:lpstr>
      <vt:lpstr>Pod gabri 31 34</vt:lpstr>
      <vt:lpstr>Pod gabri 33 36</vt:lpstr>
      <vt:lpstr>Pod gabri 33 37</vt:lpstr>
      <vt:lpstr>Pod gabri 33 38</vt:lpstr>
      <vt:lpstr>Pod gabri 33 39</vt:lpstr>
      <vt:lpstr>Pod gabri 33 40</vt:lpstr>
      <vt:lpstr>Pod gabri 33 41</vt:lpstr>
      <vt:lpstr>Pod gabri 33 42</vt:lpstr>
      <vt:lpstr>Pod gabri 33 43</vt:lpstr>
      <vt:lpstr>Pod gabri 33 44</vt:lpstr>
      <vt:lpstr>Pod gabri 33 45</vt:lpstr>
      <vt:lpstr>Pod gabri 33 46</vt:lpstr>
      <vt:lpstr>Pod gabri 33 47</vt:lpstr>
      <vt:lpstr>Pod gabri 33 48</vt:lpstr>
      <vt:lpstr>Pod gabri 33 49</vt:lpstr>
      <vt:lpstr>Pod gabri 33 51</vt:lpstr>
      <vt:lpstr>Pod gabri 33 52</vt:lpstr>
      <vt:lpstr>'Pod gabri 17 10'!Področje_tiskanja</vt:lpstr>
      <vt:lpstr>'Pod gabri 17 14'!Področje_tiskanja</vt:lpstr>
      <vt:lpstr>'Pod gabri 17 2'!Področje_tiskanja</vt:lpstr>
      <vt:lpstr>'Pod gabri 17 20'!Področje_tiskanja</vt:lpstr>
      <vt:lpstr>'Pod gabri 17 21'!Področje_tiskanja</vt:lpstr>
      <vt:lpstr>'Pod gabri 17 24'!Področje_tiskanja</vt:lpstr>
      <vt:lpstr>'Pod gabri 17 25'!Področje_tiskanja</vt:lpstr>
      <vt:lpstr>'Pod gabri 17 28'!Področje_tiskanja</vt:lpstr>
      <vt:lpstr>'Pod gabri 17 29'!Področje_tiskanja</vt:lpstr>
      <vt:lpstr>'Pod gabri 17 32'!Področje_tiskanja</vt:lpstr>
      <vt:lpstr>'Pod gabri 17 33'!Področje_tiskanja</vt:lpstr>
      <vt:lpstr>'Pod gabri 17 6'!Področje_tiskanja</vt:lpstr>
      <vt:lpstr>'Pod gabri 19 38'!Področje_tiskanja</vt:lpstr>
      <vt:lpstr>'Pod gabri 19 42'!Področje_tiskanja</vt:lpstr>
      <vt:lpstr>'Pod gabri 19 46'!Področje_tiskanja</vt:lpstr>
      <vt:lpstr>'Pod gabri 19 50'!Področje_tiskanja</vt:lpstr>
      <vt:lpstr>'Pod gabri 17 1'!Print_Area</vt:lpstr>
      <vt:lpstr>'Pod gabri 17 10'!Print_Area</vt:lpstr>
      <vt:lpstr>'Pod gabri 17 11'!Print_Area</vt:lpstr>
      <vt:lpstr>'Pod gabri 17 12'!Print_Area</vt:lpstr>
      <vt:lpstr>'Pod gabri 17 13'!Print_Area</vt:lpstr>
      <vt:lpstr>'Pod gabri 17 14'!Print_Area</vt:lpstr>
      <vt:lpstr>'Pod gabri 17 15'!Print_Area</vt:lpstr>
      <vt:lpstr>'Pod gabri 17 16'!Print_Area</vt:lpstr>
      <vt:lpstr>'Pod gabri 17 17'!Print_Area</vt:lpstr>
      <vt:lpstr>'Pod gabri 17 18'!Print_Area</vt:lpstr>
      <vt:lpstr>'Pod gabri 17 19'!Print_Area</vt:lpstr>
      <vt:lpstr>'Pod gabri 17 2'!Print_Area</vt:lpstr>
      <vt:lpstr>'Pod gabri 17 20'!Print_Area</vt:lpstr>
      <vt:lpstr>'Pod gabri 17 21'!Print_Area</vt:lpstr>
      <vt:lpstr>'Pod gabri 17 22'!Print_Area</vt:lpstr>
      <vt:lpstr>'Pod gabri 17 23'!Print_Area</vt:lpstr>
      <vt:lpstr>'Pod gabri 17 24'!Print_Area</vt:lpstr>
      <vt:lpstr>'Pod gabri 17 25'!Print_Area</vt:lpstr>
      <vt:lpstr>'Pod gabri 17 26'!Print_Area</vt:lpstr>
      <vt:lpstr>'Pod gabri 17 27'!Print_Area</vt:lpstr>
      <vt:lpstr>'Pod gabri 17 28'!Print_Area</vt:lpstr>
      <vt:lpstr>'Pod gabri 17 29'!Print_Area</vt:lpstr>
      <vt:lpstr>'Pod gabri 17 3'!Print_Area</vt:lpstr>
      <vt:lpstr>'Pod gabri 17 30'!Print_Area</vt:lpstr>
      <vt:lpstr>'Pod gabri 17 31'!Print_Area</vt:lpstr>
      <vt:lpstr>'Pod gabri 17 32'!Print_Area</vt:lpstr>
      <vt:lpstr>'Pod gabri 17 33'!Print_Area</vt:lpstr>
      <vt:lpstr>'Pod gabri 17 34'!Print_Area</vt:lpstr>
      <vt:lpstr>'Pod gabri 17 4'!Print_Area</vt:lpstr>
      <vt:lpstr>'Pod gabri 17 5'!Print_Area</vt:lpstr>
      <vt:lpstr>'Pod gabri 17 6'!Print_Area</vt:lpstr>
      <vt:lpstr>'Pod gabri 17 7'!Print_Area</vt:lpstr>
      <vt:lpstr>'Pod gabri 17 8'!Print_Area</vt:lpstr>
      <vt:lpstr>'Pod gabri 17 9'!Print_Area</vt:lpstr>
      <vt:lpstr>'Pod gabri 19 35'!Print_Area</vt:lpstr>
      <vt:lpstr>'Pod gabri 19 36'!Print_Area</vt:lpstr>
      <vt:lpstr>'Pod gabri 19 37'!Print_Area</vt:lpstr>
      <vt:lpstr>'Pod gabri 19 38'!Print_Area</vt:lpstr>
      <vt:lpstr>'Pod gabri 19 39'!Print_Area</vt:lpstr>
      <vt:lpstr>'Pod gabri 19 41'!Print_Area</vt:lpstr>
      <vt:lpstr>'Pod gabri 19 42'!Print_Area</vt:lpstr>
      <vt:lpstr>'Pod gabri 19 43'!Print_Area</vt:lpstr>
      <vt:lpstr>'Pod gabri 19 44'!Print_Area</vt:lpstr>
      <vt:lpstr>'Pod gabri 19 45'!Print_Area</vt:lpstr>
      <vt:lpstr>'Pod gabri 19 46'!Print_Area</vt:lpstr>
      <vt:lpstr>'Pod gabri 19 47'!Print_Area</vt:lpstr>
      <vt:lpstr>'Pod gabri 19 48'!Print_Area</vt:lpstr>
      <vt:lpstr>'Pod gabri 19 49'!Print_Area</vt:lpstr>
      <vt:lpstr>'Pod gabri 19 50'!Print_Area</vt:lpstr>
      <vt:lpstr>'Pod gabri 19 51'!Print_Area</vt:lpstr>
      <vt:lpstr>'Pod gabri 19 52'!Print_Area</vt:lpstr>
      <vt:lpstr>'Pod gabri 31 1'!Print_Area</vt:lpstr>
      <vt:lpstr>'Pod gabri 31 10'!Print_Area</vt:lpstr>
      <vt:lpstr>'Pod gabri 31 11'!Print_Area</vt:lpstr>
      <vt:lpstr>'Pod gabri 31 12'!Print_Area</vt:lpstr>
      <vt:lpstr>'Pod gabri 31 13'!Print_Area</vt:lpstr>
      <vt:lpstr>'Pod gabri 31 14'!Print_Area</vt:lpstr>
      <vt:lpstr>'Pod gabri 31 15'!Print_Area</vt:lpstr>
      <vt:lpstr>'Pod gabri 31 16'!Print_Area</vt:lpstr>
      <vt:lpstr>'Pod gabri 31 17'!Print_Area</vt:lpstr>
      <vt:lpstr>'Pod gabri 31 18'!Print_Area</vt:lpstr>
      <vt:lpstr>'Pod gabri 31 19'!Print_Area</vt:lpstr>
      <vt:lpstr>'Pod gabri 31 2 '!Print_Area</vt:lpstr>
      <vt:lpstr>'Pod gabri 31 20'!Print_Area</vt:lpstr>
      <vt:lpstr>'Pod gabri 31 21'!Print_Area</vt:lpstr>
      <vt:lpstr>'Pod gabri 31 22'!Print_Area</vt:lpstr>
      <vt:lpstr>'Pod gabri 31 23'!Print_Area</vt:lpstr>
      <vt:lpstr>'Pod gabri 31 24'!Print_Area</vt:lpstr>
      <vt:lpstr>'Pod gabri 31 25'!Print_Area</vt:lpstr>
      <vt:lpstr>'Pod gabri 31 26'!Print_Area</vt:lpstr>
      <vt:lpstr>'Pod gabri 31 27'!Print_Area</vt:lpstr>
      <vt:lpstr>'Pod gabri 31 28'!Print_Area</vt:lpstr>
      <vt:lpstr>'Pod gabri 31 29'!Print_Area</vt:lpstr>
      <vt:lpstr>'Pod gabri 31 3'!Print_Area</vt:lpstr>
      <vt:lpstr>'Pod gabri 31 30'!Print_Area</vt:lpstr>
      <vt:lpstr>'Pod gabri 31 31'!Print_Area</vt:lpstr>
      <vt:lpstr>'Pod gabri 31 32'!Print_Area</vt:lpstr>
      <vt:lpstr>'Pod gabri 31 33'!Print_Area</vt:lpstr>
      <vt:lpstr>'Pod gabri 31 34'!Print_Area</vt:lpstr>
      <vt:lpstr>'Pod gabri 31 4'!Print_Area</vt:lpstr>
      <vt:lpstr>'Pod gabri 31 5'!Print_Area</vt:lpstr>
      <vt:lpstr>'Pod gabri 31 6'!Print_Area</vt:lpstr>
      <vt:lpstr>'Pod gabri 31 7'!Print_Area</vt:lpstr>
      <vt:lpstr>'Pod gabri 31 8'!Print_Area</vt:lpstr>
      <vt:lpstr>'Pod gabri 33 36'!Print_Area</vt:lpstr>
      <vt:lpstr>'Pod gabri 33 37'!Print_Area</vt:lpstr>
      <vt:lpstr>'Pod gabri 33 38'!Print_Area</vt:lpstr>
      <vt:lpstr>'Pod gabri 33 39'!Print_Area</vt:lpstr>
      <vt:lpstr>'Pod gabri 33 40'!Print_Area</vt:lpstr>
      <vt:lpstr>'Pod gabri 33 41'!Print_Area</vt:lpstr>
      <vt:lpstr>'Pod gabri 33 42'!Print_Area</vt:lpstr>
      <vt:lpstr>'Pod gabri 33 43'!Print_Area</vt:lpstr>
      <vt:lpstr>'Pod gabri 33 44'!Print_Area</vt:lpstr>
      <vt:lpstr>'Pod gabri 33 45'!Print_Area</vt:lpstr>
      <vt:lpstr>'Pod gabri 33 46'!Print_Area</vt:lpstr>
      <vt:lpstr>'Pod gabri 33 47'!Print_Area</vt:lpstr>
      <vt:lpstr>'Pod gabri 33 48'!Print_Area</vt:lpstr>
      <vt:lpstr>'Pod gabri 33 49'!Print_Area</vt:lpstr>
      <vt:lpstr>'Pod gabri 33 51'!Print_Area</vt:lpstr>
      <vt:lpstr>'Pod gabri 33 52'!Print_Area</vt:lpstr>
      <vt:lpstr>'Pod gabri 17 1'!Print_Titles</vt:lpstr>
      <vt:lpstr>'Pod gabri 17 10'!Print_Titles</vt:lpstr>
      <vt:lpstr>'Pod gabri 17 11'!Print_Titles</vt:lpstr>
      <vt:lpstr>'Pod gabri 17 12'!Print_Titles</vt:lpstr>
      <vt:lpstr>'Pod gabri 17 13'!Print_Titles</vt:lpstr>
      <vt:lpstr>'Pod gabri 17 14'!Print_Titles</vt:lpstr>
      <vt:lpstr>'Pod gabri 17 15'!Print_Titles</vt:lpstr>
      <vt:lpstr>'Pod gabri 17 16'!Print_Titles</vt:lpstr>
      <vt:lpstr>'Pod gabri 17 17'!Print_Titles</vt:lpstr>
      <vt:lpstr>'Pod gabri 17 18'!Print_Titles</vt:lpstr>
      <vt:lpstr>'Pod gabri 17 19'!Print_Titles</vt:lpstr>
      <vt:lpstr>'Pod gabri 17 2'!Print_Titles</vt:lpstr>
      <vt:lpstr>'Pod gabri 17 20'!Print_Titles</vt:lpstr>
      <vt:lpstr>'Pod gabri 17 21'!Print_Titles</vt:lpstr>
      <vt:lpstr>'Pod gabri 17 22'!Print_Titles</vt:lpstr>
      <vt:lpstr>'Pod gabri 17 23'!Print_Titles</vt:lpstr>
      <vt:lpstr>'Pod gabri 17 24'!Print_Titles</vt:lpstr>
      <vt:lpstr>'Pod gabri 17 25'!Print_Titles</vt:lpstr>
      <vt:lpstr>'Pod gabri 17 26'!Print_Titles</vt:lpstr>
      <vt:lpstr>'Pod gabri 17 27'!Print_Titles</vt:lpstr>
      <vt:lpstr>'Pod gabri 17 28'!Print_Titles</vt:lpstr>
      <vt:lpstr>'Pod gabri 17 29'!Print_Titles</vt:lpstr>
      <vt:lpstr>'Pod gabri 17 3'!Print_Titles</vt:lpstr>
      <vt:lpstr>'Pod gabri 17 30'!Print_Titles</vt:lpstr>
      <vt:lpstr>'Pod gabri 17 31'!Print_Titles</vt:lpstr>
      <vt:lpstr>'Pod gabri 17 32'!Print_Titles</vt:lpstr>
      <vt:lpstr>'Pod gabri 17 33'!Print_Titles</vt:lpstr>
      <vt:lpstr>'Pod gabri 17 34'!Print_Titles</vt:lpstr>
      <vt:lpstr>'Pod gabri 17 4'!Print_Titles</vt:lpstr>
      <vt:lpstr>'Pod gabri 17 5'!Print_Titles</vt:lpstr>
      <vt:lpstr>'Pod gabri 17 6'!Print_Titles</vt:lpstr>
      <vt:lpstr>'Pod gabri 17 7'!Print_Titles</vt:lpstr>
      <vt:lpstr>'Pod gabri 17 8'!Print_Titles</vt:lpstr>
      <vt:lpstr>'Pod gabri 17 9'!Print_Titles</vt:lpstr>
      <vt:lpstr>'Pod gabri 19 35'!Print_Titles</vt:lpstr>
      <vt:lpstr>'Pod gabri 19 36'!Print_Titles</vt:lpstr>
      <vt:lpstr>'Pod gabri 19 37'!Print_Titles</vt:lpstr>
      <vt:lpstr>'Pod gabri 19 38'!Print_Titles</vt:lpstr>
      <vt:lpstr>'Pod gabri 19 39'!Print_Titles</vt:lpstr>
      <vt:lpstr>'Pod gabri 19 41'!Print_Titles</vt:lpstr>
      <vt:lpstr>'Pod gabri 19 42'!Print_Titles</vt:lpstr>
      <vt:lpstr>'Pod gabri 19 43'!Print_Titles</vt:lpstr>
      <vt:lpstr>'Pod gabri 19 44'!Print_Titles</vt:lpstr>
      <vt:lpstr>'Pod gabri 19 45'!Print_Titles</vt:lpstr>
      <vt:lpstr>'Pod gabri 19 46'!Print_Titles</vt:lpstr>
      <vt:lpstr>'Pod gabri 19 47'!Print_Titles</vt:lpstr>
      <vt:lpstr>'Pod gabri 19 48'!Print_Titles</vt:lpstr>
      <vt:lpstr>'Pod gabri 19 49'!Print_Titles</vt:lpstr>
      <vt:lpstr>'Pod gabri 19 50'!Print_Titles</vt:lpstr>
      <vt:lpstr>'Pod gabri 19 51'!Print_Titles</vt:lpstr>
      <vt:lpstr>'Pod gabri 19 52'!Print_Titles</vt:lpstr>
      <vt:lpstr>'Pod gabri 31 1'!Print_Titles</vt:lpstr>
      <vt:lpstr>'Pod gabri 31 10'!Print_Titles</vt:lpstr>
      <vt:lpstr>'Pod gabri 31 11'!Print_Titles</vt:lpstr>
      <vt:lpstr>'Pod gabri 31 12'!Print_Titles</vt:lpstr>
      <vt:lpstr>'Pod gabri 31 13'!Print_Titles</vt:lpstr>
      <vt:lpstr>'Pod gabri 31 14'!Print_Titles</vt:lpstr>
      <vt:lpstr>'Pod gabri 31 15'!Print_Titles</vt:lpstr>
      <vt:lpstr>'Pod gabri 31 16'!Print_Titles</vt:lpstr>
      <vt:lpstr>'Pod gabri 31 17'!Print_Titles</vt:lpstr>
      <vt:lpstr>'Pod gabri 31 18'!Print_Titles</vt:lpstr>
      <vt:lpstr>'Pod gabri 31 19'!Print_Titles</vt:lpstr>
      <vt:lpstr>'Pod gabri 31 2 '!Print_Titles</vt:lpstr>
      <vt:lpstr>'Pod gabri 31 20'!Print_Titles</vt:lpstr>
      <vt:lpstr>'Pod gabri 31 21'!Print_Titles</vt:lpstr>
      <vt:lpstr>'Pod gabri 31 22'!Print_Titles</vt:lpstr>
      <vt:lpstr>'Pod gabri 31 23'!Print_Titles</vt:lpstr>
      <vt:lpstr>'Pod gabri 31 24'!Print_Titles</vt:lpstr>
      <vt:lpstr>'Pod gabri 31 25'!Print_Titles</vt:lpstr>
      <vt:lpstr>'Pod gabri 31 26'!Print_Titles</vt:lpstr>
      <vt:lpstr>'Pod gabri 31 27'!Print_Titles</vt:lpstr>
      <vt:lpstr>'Pod gabri 31 28'!Print_Titles</vt:lpstr>
      <vt:lpstr>'Pod gabri 31 29'!Print_Titles</vt:lpstr>
      <vt:lpstr>'Pod gabri 31 3'!Print_Titles</vt:lpstr>
      <vt:lpstr>'Pod gabri 31 30'!Print_Titles</vt:lpstr>
      <vt:lpstr>'Pod gabri 31 31'!Print_Titles</vt:lpstr>
      <vt:lpstr>'Pod gabri 31 32'!Print_Titles</vt:lpstr>
      <vt:lpstr>'Pod gabri 31 33'!Print_Titles</vt:lpstr>
      <vt:lpstr>'Pod gabri 31 34'!Print_Titles</vt:lpstr>
      <vt:lpstr>'Pod gabri 31 4'!Print_Titles</vt:lpstr>
      <vt:lpstr>'Pod gabri 31 5'!Print_Titles</vt:lpstr>
      <vt:lpstr>'Pod gabri 31 6'!Print_Titles</vt:lpstr>
      <vt:lpstr>'Pod gabri 31 7'!Print_Titles</vt:lpstr>
      <vt:lpstr>'Pod gabri 31 8'!Print_Titles</vt:lpstr>
      <vt:lpstr>'Pod gabri 33 36'!Print_Titles</vt:lpstr>
      <vt:lpstr>'Pod gabri 33 37'!Print_Titles</vt:lpstr>
      <vt:lpstr>'Pod gabri 33 38'!Print_Titles</vt:lpstr>
      <vt:lpstr>'Pod gabri 33 39'!Print_Titles</vt:lpstr>
      <vt:lpstr>'Pod gabri 33 40'!Print_Titles</vt:lpstr>
      <vt:lpstr>'Pod gabri 33 41'!Print_Titles</vt:lpstr>
      <vt:lpstr>'Pod gabri 33 42'!Print_Titles</vt:lpstr>
      <vt:lpstr>'Pod gabri 33 43'!Print_Titles</vt:lpstr>
      <vt:lpstr>'Pod gabri 33 44'!Print_Titles</vt:lpstr>
      <vt:lpstr>'Pod gabri 33 45'!Print_Titles</vt:lpstr>
      <vt:lpstr>'Pod gabri 33 46'!Print_Titles</vt:lpstr>
      <vt:lpstr>'Pod gabri 33 47'!Print_Titles</vt:lpstr>
      <vt:lpstr>'Pod gabri 33 48'!Print_Titles</vt:lpstr>
      <vt:lpstr>'Pod gabri 33 49'!Print_Titles</vt:lpstr>
      <vt:lpstr>'Pod gabri 33 51'!Print_Titles</vt:lpstr>
      <vt:lpstr>'Pod gabri 33 52'!Print_Titles</vt:lpstr>
      <vt:lpstr>'Rekapitulacija 17-19'!Print_Titles</vt:lpstr>
      <vt:lpstr>'Rekapitulacija 31-33'!Print_Titles</vt:lpstr>
    </vt:vector>
  </TitlesOfParts>
  <Company>NEPREMIČNINE CELJE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 s predizmerami</dc:title>
  <dc:subject>Zamenjava oken Pod gabri 17-19 in 31-33 (ponovni razpis)</dc:subject>
  <dc:creator/>
  <cp:lastModifiedBy>Marko Lukač</cp:lastModifiedBy>
  <cp:lastPrinted>2021-06-22T10:05:09Z</cp:lastPrinted>
  <dcterms:created xsi:type="dcterms:W3CDTF">2014-01-20T13:21:08Z</dcterms:created>
  <dcterms:modified xsi:type="dcterms:W3CDTF">2021-06-22T10:05:54Z</dcterms:modified>
</cp:coreProperties>
</file>