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 JAVNA NAROČILA\2 JAVNA NAROČILA - OBJAVA\JN006886 2018-W01 Sanacija strehe na Novi trg 6 in 7\3 Razpisna dokumentacija\"/>
    </mc:Choice>
  </mc:AlternateContent>
  <bookViews>
    <workbookView xWindow="0" yWindow="0" windowWidth="28800" windowHeight="10725"/>
  </bookViews>
  <sheets>
    <sheet name="REKAPITULACIJA" sheetId="1" r:id="rId1"/>
    <sheet name="GRADBENA DELA" sheetId="2" r:id="rId2"/>
    <sheet name="OBRTNA DELA" sheetId="3" r:id="rId3"/>
  </sheets>
  <definedNames>
    <definedName name="BETONSKA">'GRADBENA DELA'!#REF!</definedName>
    <definedName name="gd">REKAPITULACIJA!#REF!</definedName>
    <definedName name="KROVSKA">'OBRTNA DELA'!#REF!</definedName>
    <definedName name="_xlnm.Print_Area" localSheetId="1">'GRADBENA DELA'!$A:$E</definedName>
    <definedName name="_xlnm.Print_Area" localSheetId="2">'OBRTNA DELA'!$A:$E</definedName>
    <definedName name="_xlnm.Print_Area" localSheetId="0">REKAPITULACIJA!$A$1:$D$74</definedName>
    <definedName name="_xlnm.Print_Titles" localSheetId="1">'GRADBENA DELA'!$1:$5</definedName>
    <definedName name="_xlnm.Print_Titles" localSheetId="2">'OBRTNA DELA'!$1:$5</definedName>
    <definedName name="_xlnm.Print_Titles" localSheetId="0">REKAPITULACIJA!$1:$3</definedName>
    <definedName name="ZEMELJSKA">'GRADBENA DELA'!#REF!</definedName>
  </definedNames>
  <calcPr calcId="152511" fullPrecision="0"/>
  <fileRecoveryPr autoRecover="0"/>
</workbook>
</file>

<file path=xl/calcChain.xml><?xml version="1.0" encoding="utf-8"?>
<calcChain xmlns="http://schemas.openxmlformats.org/spreadsheetml/2006/main">
  <c r="D73" i="1" l="1"/>
  <c r="D70" i="1"/>
  <c r="D68" i="1"/>
  <c r="D65" i="1"/>
  <c r="E153" i="3"/>
  <c r="D63" i="1"/>
  <c r="D59" i="1"/>
  <c r="D50" i="1"/>
  <c r="D46" i="1"/>
  <c r="E177" i="3"/>
  <c r="E125" i="3"/>
  <c r="E104" i="3"/>
  <c r="E36" i="3"/>
  <c r="E174" i="3"/>
  <c r="E171" i="3"/>
  <c r="E168" i="3"/>
  <c r="E166" i="3"/>
  <c r="E165" i="3"/>
  <c r="E162" i="3"/>
  <c r="E159" i="3"/>
  <c r="E151" i="3"/>
  <c r="E148" i="3"/>
  <c r="E145" i="3"/>
  <c r="E142" i="3"/>
  <c r="E139" i="3"/>
  <c r="E136" i="3"/>
  <c r="E133" i="3"/>
  <c r="E130" i="3"/>
  <c r="E123" i="3"/>
  <c r="E119" i="3"/>
  <c r="E115" i="3"/>
  <c r="E112" i="3"/>
  <c r="E109" i="3"/>
  <c r="E95" i="3"/>
  <c r="E96" i="3"/>
  <c r="E97" i="3"/>
  <c r="E98" i="3"/>
  <c r="E99" i="3"/>
  <c r="E100" i="3"/>
  <c r="E81" i="3"/>
  <c r="E82" i="3"/>
  <c r="E83" i="3"/>
  <c r="E84" i="3"/>
  <c r="E85" i="3"/>
  <c r="E86" i="3"/>
  <c r="E87" i="3"/>
  <c r="E88" i="3"/>
  <c r="E89" i="3"/>
  <c r="E90" i="3"/>
  <c r="E91" i="3"/>
  <c r="E92" i="3"/>
  <c r="E93" i="3"/>
  <c r="E94" i="3"/>
  <c r="E72" i="3"/>
  <c r="E73" i="3"/>
  <c r="E74" i="3"/>
  <c r="E75" i="3"/>
  <c r="E76" i="3"/>
  <c r="E77" i="3"/>
  <c r="E78" i="3"/>
  <c r="E79" i="3"/>
  <c r="E80" i="3"/>
  <c r="E60" i="3"/>
  <c r="E61" i="3"/>
  <c r="E62" i="3"/>
  <c r="E63" i="3"/>
  <c r="E64" i="3"/>
  <c r="E65" i="3"/>
  <c r="E66" i="3"/>
  <c r="E67" i="3"/>
  <c r="E68" i="3"/>
  <c r="E69" i="3"/>
  <c r="E70" i="3"/>
  <c r="E71" i="3"/>
  <c r="E59" i="3"/>
  <c r="E55" i="3"/>
  <c r="E52" i="3"/>
  <c r="E53" i="3"/>
  <c r="E54" i="3"/>
  <c r="E56" i="3"/>
  <c r="E57" i="3"/>
  <c r="E58" i="3"/>
  <c r="E51" i="3"/>
  <c r="E47" i="3"/>
  <c r="E44" i="3"/>
  <c r="E41" i="3"/>
  <c r="E29" i="3"/>
  <c r="E26" i="3"/>
  <c r="E23" i="3"/>
  <c r="E20" i="3"/>
  <c r="E17" i="3"/>
  <c r="E14" i="3"/>
  <c r="E11" i="3"/>
  <c r="E43" i="2"/>
  <c r="E40" i="2"/>
  <c r="E37" i="2"/>
  <c r="E34" i="2"/>
  <c r="E31" i="2"/>
  <c r="E28" i="2"/>
  <c r="E25" i="2"/>
  <c r="E22" i="2"/>
  <c r="E19" i="2"/>
  <c r="E16" i="2"/>
  <c r="E13" i="2"/>
  <c r="E46" i="2"/>
  <c r="A111" i="3" l="1"/>
  <c r="A114" i="3" s="1"/>
  <c r="A118" i="3" s="1"/>
  <c r="A122" i="3" s="1"/>
  <c r="A13" i="3" l="1"/>
  <c r="A161" i="3" l="1"/>
  <c r="A164" i="3" s="1"/>
  <c r="A167" i="3" s="1"/>
  <c r="A170" i="3" s="1"/>
  <c r="A173" i="3" s="1"/>
  <c r="C123" i="3" l="1"/>
  <c r="A15" i="2" l="1"/>
  <c r="A18" i="2" s="1"/>
  <c r="A21" i="2" s="1"/>
  <c r="A24" i="2" s="1"/>
  <c r="E35" i="3"/>
  <c r="A132" i="3"/>
  <c r="A135" i="3" s="1"/>
  <c r="A138" i="3" s="1"/>
  <c r="A141" i="3" s="1"/>
  <c r="A144" i="3" s="1"/>
  <c r="A43" i="3"/>
  <c r="A46" i="3" s="1"/>
  <c r="A16" i="3"/>
  <c r="A19" i="3" s="1"/>
  <c r="A22" i="3" s="1"/>
  <c r="A25" i="3" s="1"/>
  <c r="A28" i="3" s="1"/>
  <c r="D24" i="1" l="1"/>
  <c r="A150" i="3"/>
  <c r="A147" i="3"/>
  <c r="A27" i="2"/>
  <c r="A30" i="2" s="1"/>
  <c r="A33" i="2" s="1"/>
  <c r="A36" i="2" s="1"/>
  <c r="A39" i="2" s="1"/>
  <c r="A42" i="2" s="1"/>
  <c r="A49" i="3"/>
  <c r="A53" i="3" s="1"/>
  <c r="A57" i="3" s="1"/>
  <c r="A61" i="3" s="1"/>
  <c r="A64" i="3" s="1"/>
  <c r="D61" i="1"/>
  <c r="A67" i="3" l="1"/>
  <c r="A70" i="3" s="1"/>
  <c r="A73" i="3" l="1"/>
  <c r="A76" i="3" s="1"/>
  <c r="A79" i="3" s="1"/>
  <c r="A82" i="3" s="1"/>
  <c r="D26" i="1" l="1"/>
  <c r="D31" i="1" s="1"/>
  <c r="A86" i="3"/>
  <c r="A93" i="3" s="1"/>
  <c r="A96" i="3" s="1"/>
  <c r="A99" i="3" s="1"/>
  <c r="A89" i="3"/>
</calcChain>
</file>

<file path=xl/sharedStrings.xml><?xml version="1.0" encoding="utf-8"?>
<sst xmlns="http://schemas.openxmlformats.org/spreadsheetml/2006/main" count="197" uniqueCount="127">
  <si>
    <t>kpl</t>
  </si>
  <si>
    <t>SKUPAJ :</t>
  </si>
  <si>
    <t>SKUPAJ OSTREŠJE:</t>
  </si>
  <si>
    <t>PREDDELA IN RUŠITVENA DELA</t>
  </si>
  <si>
    <t>A)</t>
  </si>
  <si>
    <t>I/</t>
  </si>
  <si>
    <t>II/</t>
  </si>
  <si>
    <t>III/</t>
  </si>
  <si>
    <t>IV/</t>
  </si>
  <si>
    <t>V/</t>
  </si>
  <si>
    <t>OSTREŠJE</t>
  </si>
  <si>
    <t>RUŠITVENA DELA</t>
  </si>
  <si>
    <t>SKUPAJ GRADBENA DELA:</t>
  </si>
  <si>
    <t>B)</t>
  </si>
  <si>
    <t>REKAPITULACIJA  OBRTNIH  DEL</t>
  </si>
  <si>
    <t>KROVSKO-KLEPARSKA DELA</t>
  </si>
  <si>
    <t>Opomba:
Komercialni ali kakršni koli drugi popusti morajo biti zajeti v enotnih cenah!</t>
  </si>
  <si>
    <t>ur</t>
  </si>
  <si>
    <t>kos</t>
  </si>
  <si>
    <t>SKUPAJ KROVSKO-KLEPARSKA DELA:</t>
  </si>
  <si>
    <t xml:space="preserve">   NAVOR projektiranje, storitve in raziskave, d.o.o.</t>
  </si>
  <si>
    <t xml:space="preserve">                     Ulica XIV. divizije 12, 3000 Celje, tel.: 03 492 47 80, navor@navor.si, www.navor.si</t>
  </si>
  <si>
    <t xml:space="preserve"> </t>
  </si>
  <si>
    <t xml:space="preserve">OBJEKT:   </t>
  </si>
  <si>
    <t xml:space="preserve">ŠTEVILKA PROJEKTA:  </t>
  </si>
  <si>
    <t>SKUPNA REKAPITULACIJA</t>
  </si>
  <si>
    <t>A/ GRADBENA DELA</t>
  </si>
  <si>
    <t>B/ OBRTNA DELA</t>
  </si>
  <si>
    <t>A/</t>
  </si>
  <si>
    <t>GRADBENA DELA</t>
  </si>
  <si>
    <t>B/</t>
  </si>
  <si>
    <t>OBRTNA DELA</t>
  </si>
  <si>
    <t>Odstranitev obstoječega strelovoda na strešinah</t>
  </si>
  <si>
    <t>Nepredvidena kleparska popravila - ocenjeno KV klepar</t>
  </si>
  <si>
    <t>IZOLACIJA PODSTREŠJA</t>
  </si>
  <si>
    <t>SKUPAJ IZOLACIJA PODSTREŠJA:</t>
  </si>
  <si>
    <t>STRELOVODNE INSTALACIJE</t>
  </si>
  <si>
    <t>SKUPAJ STRELOVODNE INSTALACIJE:</t>
  </si>
  <si>
    <t xml:space="preserve">Dobava in montaža križnih in merilnih sponk
</t>
  </si>
  <si>
    <t>Drobni in vezni material</t>
  </si>
  <si>
    <t>Dobava in polaganje strelovodne žice fi 8 mm Al vkključno z vsem potrebnim pritrdilnim materialom (strešnimi nosilci za pločevinasto kritino) in priklopom na obstoječe vertikalne vodnike na fasadi</t>
  </si>
  <si>
    <t>Pri izdelavi ponudbe je izvajalec dolžan upoštevati priložena "Splošna določila za vse vrste de in posebna določila po posameznih vrstah del" ki so sestavni del razpisne dokumentacije!</t>
  </si>
  <si>
    <t>a</t>
  </si>
  <si>
    <t>REKAPITULACIJA  
GRADBENIH  DEL</t>
  </si>
  <si>
    <t>Premaz obstoječega ostrešja in novih lesenih letev  s sredstvom proti insektom, obarvanim (rumeno ali podobno), brez vonja in strupenih sestavin ter kromovih spojin - obračuna se tlorisna projekcija ostrešja</t>
  </si>
  <si>
    <t>Dobava in montaža lovilnih palic na strehi. Lovilne palice morajo segati cca 70 xm nad izpostavljeni element na strehi (napr. skupino zračnikov)</t>
  </si>
  <si>
    <t>valovitka 5</t>
  </si>
  <si>
    <t>Novi trg 6-7</t>
  </si>
  <si>
    <t>06/18</t>
  </si>
  <si>
    <t>Stroški priprave, organizacije, označitve  in zaščite gradbišča skladno z Varnostnim načrtom in tehnično opremljenostjo izbranega izvajalca, vključno z zagotovitvijo začasnih dostopnih poti, zaščit vhodov v večstanovanjski objekt in vzpostavitvijo prvotnega stanja po končani gradnji.</t>
  </si>
  <si>
    <t>SKUPAJ PREDDELA IN RUŠITVENA DELA 6:</t>
  </si>
  <si>
    <t>Odstranitev linijskih kleparskih izdelkov r.š. do 50 cm (sleme, grebeni, pokrivna obroba atike žlote, obrobe prezračevalnih jaškov, …)</t>
  </si>
  <si>
    <t>Izsuševanje obstoječe navlažene  AB plošče zadnje etaže. Izsuševanje se izvede do te mere, da je v betonski konstrukciji prisotno max. 4% vlage. Izsuševanje naj se izvaja še pri nerazkritem objektu.</t>
  </si>
  <si>
    <t>Odrez obstoječih oblog iz vlaknocenetnih plošč na sanitarnih vertikalnih jedrih zaradi dviga celotne kritine</t>
  </si>
  <si>
    <t>Odstranitev kleparskih izdelkov - obrobe žlote in pokrivne obrobe, vključno s obstoječo leseno podkonstrukcijo in izolacijo betonskega zidca žlote</t>
  </si>
  <si>
    <t>Izdelava delovnega zaščitnega oziroma lovilnega odra za območje dela na strehi in podstrešju na objektu s 4-imi etažami. Zagotoviti varovanje pred padci v globino. Obračun po m1 zunanjega roba strehe.</t>
  </si>
  <si>
    <t>Odstranitev kleparskih izdelkov - lokalni prezračevalniki v slemenu</t>
  </si>
  <si>
    <t>Prekrivanje grebenov s tipskim elementom (krivljeno pločevino) iz sistema proizvajalca kritine. Tesnjenje z aero trakom, pritrjevanje z nerjavnimi inox vijaki s podložko in EPDM tesnilom. Ob kapnem delu mora biti greben zaključen s tipskim grebenskim zaključkom. R.Š. prekrivne pločevine cca 50 cm.</t>
  </si>
  <si>
    <t>Prekrivanje slemena s tipskimi slemenskimi elementi iz sistema proizvajalca kritine za prezračevano sleme. Zaradi zagotavljanja odvoda zraka skozi prezračevano sleme je predviden večdelni tipski element, ki vsebuje pokrovno pločevino, nosilec pokrovne pločevine, prezračevalno mrežo... Izveba po detajlu na listu 3.2. V enotni ceni zajeti zudi masko panela, žagasto oblikovano po profilu kritine.</t>
  </si>
  <si>
    <t>Prekrivanje strešine s pokrivno pločevino v območju prehodov okroglih oddušnikov. Prekrivanje se izvede od slemena do kapnega dela kritine.</t>
  </si>
  <si>
    <t>Izdelava podkonstrukcije za polaganje strešne folije na zunanjo pokrivno obrobo iz OSB/3 plošč debeline 20 mm, širine cca 40 cm in dveh moralov (5/8 in 5/6), pritrjenih na AB konstrukcijo . V enotni ceni zajeti torej OSB ploščo širine 40 cm in  morala 5/8cm in 5/6 cm</t>
  </si>
  <si>
    <t>Izdelava podkonstrukcije za polaganje strešne folije pod kritino iz OSB/3 plošč debeline 20 mm, širine 25 cm in dveh moralov 5/5, pritrjenih bočno na nove morale 8/8. V enotni ceni zajeti torej OSB ploščo širine 25 cm in 2x moral 5/5cm.</t>
  </si>
  <si>
    <t>Izdelava in montaža nosilcev pokrivne pločevine atike iz pocinkane pločevine debeline 2,5-3mm , širine 100 mm in r.š. 420mm. Izvedba po detajlu  na listu 3.1, montirano v betonski del atike  oziroma žlotnega nosilca v medsebojnem razmaku 50cm.</t>
  </si>
  <si>
    <t>Dobava in polaganje   parozaporne in zrakotesne polietilenska folija, površinske teže cca 185g/m2, razred gorljivosti E in paroprepustnosti Sd&gt;100m (izdelano po standardu SIST EN 13984; lepljenje stikov folije in folije na zidove instalacijskih vozlov,  prezračevalnih oddušnikov in podobno z lepilnim trakom in tesnilno maso ter obstenskim pritrjevanjem:
*lepilni trak preklopov namenski samolepilni trako na papirni osnovi z lepilom iz akrilatne disperzije min 225g/m2, temperaturne obstojnosti  -40oC do +100oC, širine min. 60mm.
*lepilni trak v področju prebojev polietilenski trako visoke gostote, z lepili na osnovi akrilatne disperzije z nanosi min. 225g/m2, temperaturne obstojnosti  -40oC do +100oC, širine min. 60mm.
Količina preklopov mora biti zajeta v enotni ceni!</t>
  </si>
  <si>
    <t>VI/</t>
  </si>
  <si>
    <t>RAZNO</t>
  </si>
  <si>
    <t>SKUPAJ RAZNO:</t>
  </si>
  <si>
    <t>Obdelava obstoječih oblog sanitarnih blokov nad streho :
-čiščenje obstoječe površine
- prednamaz s sredsvom za impregnacijo cementih površin
- 2x lepilna malta z vmesno mrežico iz steklenih vlaken
- zaključni sloj iz silikonskega pastoznega ometa z debelino zrn 1,5-2mm</t>
  </si>
  <si>
    <t>Obdelava obstoječih betonskih kap sanitarnih blokov nad streho :
-čiščenje obstoječe površine s pranjem in ščetkanjem
- prednamaz s sredsvom za vezni sloj staro-novo s polimerno disperzijo
- nanos mikroarmirane neskrčljive fine reparaturne malte za navpične in stropne površine, debelina nanosa min. 6mm</t>
  </si>
  <si>
    <t>Priprava in predaja dokumentacije za naročnika:
* dokazila o vgrajenih materialih, zložena v obliki dokazila o zanesljivosti objekta,
* navodila za uporabo in vzdrževanje,
* garancijske listine.</t>
  </si>
  <si>
    <t>STRELOVOD in OGREVANJE ŽOT</t>
  </si>
  <si>
    <t>V enotnih cenah mora biti zajeto:
* čiščenje, nakladanje in prenosom ruševin in odstranjenega materiala neposredno na prevozno sredstvo,
* odvoz ruševin na stalno deponijo,
* vsi stroški deponije in dajatve v zvezi z ravnanjem z odpadki,
* predpisana dokumentacija o ravnanju z odpadki.</t>
  </si>
  <si>
    <t>Letvanje ostrešja z lesenimi morali 8/8 cm za dvig kritine. Pritrjevanje s tesarskimi vijaki 8x140 in lepljenjem z lepilom za les. Vijaki v razmaku 50 cm morajo segati minimalno 5 cm v obstoječ moral dimenzije 12/12 cm.</t>
  </si>
  <si>
    <t xml:space="preserve">Dobava in montaža OSB3 plošče debeline 20mm  širine cca 30 cm - vertikalna zaščita za parno zaporo in toplotno izolacijo na kapnem delu </t>
  </si>
  <si>
    <t>Odstranitev  toplotne izolacije na podstrešju, vključno s čiščenjem površin pred izvedbo novih izolacijskih slojev. Obstoječa termoizolacija povprečne debeline 15cm  je iz termoizolacijskega filca, na AB plošči je sloj folije. 
Podstrešje je v slemenu visoko le cca 60 cm (elemetni ostrešja). Predvidoma se izolacija odstrani pred odstranitvijo celotne kritine oziroma delovne etape zaradi izsuševanja navlažene AB plošče nad 4. nadstropjem.</t>
  </si>
  <si>
    <t>Izdelava podkonstrukcije za polaganje strešne folije na zunanjo pokrivno obrobo iz OSB/3 plošč debeline 20 mm, širine cca 70 cm in dveh moralov (5/8 in 5/6), pritrjenih na AB konstrukcijo . V enotni ceni zajeti torej OSB ploščo širine 70 cm in  morala 5/8cm in 5/6 cm</t>
  </si>
  <si>
    <t>Izvedba pločevinastih obrob, raznih lokalnih pokrivnih obrob in obrob med prezračevanim slemenom ter sanitarnim (dimniškim) blokom</t>
  </si>
  <si>
    <t>Izdelava podkonstrukcije za polaganje termoizolacije dna žlote iz OSB/3 plošč debeline 20 mm, širine cca 13 cm, pritrjenih z lesnimi vijaki na obstoječe pokončne sohe (tramiče) 10/10 cm.</t>
  </si>
  <si>
    <t>Izdelava podkonstrukcije za polaganje strešne folije na vertikalno notranjo steno  žlote iz OSB/3 plošč debeline 12 mm, širine cca 20 cm, pritrjenih z lesnimi vijaki na leseno ostrešje iz moralov (glej detajl D-D).</t>
  </si>
  <si>
    <t>Dobava in montaža prezračevalne mrežice-traku na kapnem delu strešine, razvite  širine min 15 cm, iz trdega PVC-ja debeline min. 1,3mm, antracitne barve. Pritrjeno s spodnje strani na pločevinasto kritino (ne na strešno folijo!)</t>
  </si>
  <si>
    <t>Dobava in montaža tipskih perforiranih Z profilov iz vroče cinkane pločevine debeline 1,5mm, preko katerih se zagotavlja pretok zraka pod kritino. Pritrjevanje z vijaki na nove morale iz postavke 1,01. Višina profilov cca 80 mm.</t>
  </si>
  <si>
    <t>Izdelava priključkov obstoječih odtočnih cevi na novo žloto s tipskim fazonskim kosom  proizvajalca strešne folije (bočni iztok) in povezovalnim kolenom, ki se priključi na obstoječo vertikalo. Bočni iztok DN90.</t>
  </si>
  <si>
    <t xml:space="preserve">Izdelava varnostnih prelivov DN63 iz tipskih fazonskih kosov proizvajalca strešne folije </t>
  </si>
  <si>
    <t>Dobava in polaganje plošč iz kamene volne s toplotno prevodnostjo λ≤0,035 W/mK, debeline 12cm, s kaširanim črnim voalom. Na vertikalne stene morajo biti  lepljene po celotni površini. Pritrjevanje plošče po višini.
Preprečitev toplotnih mostov na vertikalnih stenah dimnikov in sanitarnih jaškov.</t>
  </si>
  <si>
    <t>Izvedba novih dvodelnih zidnih obrob ob tipskih sanitarnih  in dimniških blokih pravokotne oblike. R.š. cca 33 cm</t>
  </si>
  <si>
    <t xml:space="preserve">Meritve strelovodne instalacije z izdelavo merilnega poročila za kompleten objekt
</t>
  </si>
  <si>
    <t xml:space="preserve">OGREVANJE ŽLOT
Pazljiva demontaža obstoječega sistema ogrevanja žlov s ponovno montažo s potrebnimi popravili in menjavo razvodnic. Po izvedenih delih izvesti ustrezne meritve celotnega sistema ogrevanja. Obračun po t.m. žlote.
</t>
  </si>
  <si>
    <t>m1</t>
  </si>
  <si>
    <t>Izvedba preliminarnih meritev obstoječega sistema ogrevanja žlot in njegovih sestavnih elementov, na podlagi katerih se ugotovi možnost ponovne montaže obstoječega sistema.</t>
  </si>
  <si>
    <t xml:space="preserve">Edukacija upravnika objekta o načinu delovanja in servisiranja ogrevalnega sistema žlot z izdelavo zapisnika o šolanju z navedbo vsebine in prisotnih </t>
  </si>
  <si>
    <t>Izoliranje obstoječe betonske konzole (stropni in čelni del), ki se izvede na naslednji način:
- čiščenje obstoeječa fasadnega zaključnega sloja z vodnim curkom pod pritiskom
- impregnacija obstoječe očiščene površine s prednamazom iz sistema proizvajalca 
- pritrjevanje izolacijskih plošč iz visokokvalitetne termoizolacije debeline 8 cm iz bakelita s toplotno prevodnostjo max. 0,02 W/mK, z lepljenjem po celotnem obodu in 2x po širini plošče ter mehanskim sidranjem min 6 sider/m2
- 2x nanos fasadnega lepila z mesnim vtiskanjem fasadne  mrežice iz steklenih vlaken
- predpremaz 
-zaključni silikonski omet granulacije 2mm v odtenku po izbiri naročnika oziroma čim boljši približek obstoječi fasadni površini</t>
  </si>
  <si>
    <t xml:space="preserve">Izvedba tesnenja prebojev okroglih prezračevalnih cevi s tipsko EPDM manšeto, vključno z vijaki, objemko in tesnilnim kitom. Premer cevi cca 110-150mm. V ceni zajeti tudi izdelavo in montažo oddušnih kolen ter toplotno izolacijo na nivoju podstrešja z izolacijo z zaprtocelično strukturo z visoko odpornostjo na vdor vodne pare, z maksimalno toplotno prevodnostjo λ≤0,038 W/mK. Debelina termoizolacijskih cevakov 40mm, pritrjevanje s samolepilno folijo. </t>
  </si>
  <si>
    <t>Izdelava pokrivne pločevine atike iz  cinkotit pločevine debeline 0,7mm, r.š. cca 55-60cm. Stikovanje posameznih elementov z dvojnim pokončnim zgibom. Posamezni pas ne sme biti daljši od 200 cm. Stikovanje na podložnem nosilcu.
V enotni ceni zajeti tudi termoizolacijo s povečano izolacijsko sposobnostjo ( λ≤ 0,02W/mK) debeline 6cm, širine 20-25 cm in podložno OSB3 ploščo debeline 20mm, širine 20-25 cm.</t>
  </si>
  <si>
    <t>Kompletna izdelava servisnega dostopa na streho tlorisne velikosti cca 1000 x 3000 mm. Izvede se kovinska podkonstrukcija iz vroče-cinkanih profilov in pohodna površina iz tipskih pohodnih rešetk z elementi velikosti  1000/1000mm. Velikost okenca cca 33/33 cm, nosilni trak min. 30/2 mm. Nosilni okvir rešetk naj ima na bočnih stranicah navarjen naležni kotnik za naleganje na nosilni profil. Naleganje nosilne konstrukcije na obstoječo ravno streho se izvede preko betonske plošče 40/40/5cm na UV odporni podložni gumi debeline 10 mm. Nosilni okvir je iz vročecinkanih HOP profilov 100/60/4mm.</t>
  </si>
  <si>
    <t>Izvedba servisne poti iz tipske pohodne UV odporne PVC folije debeline 2 mm iz nabora proizvajalca strešnih kritin</t>
  </si>
  <si>
    <t>m2</t>
  </si>
  <si>
    <t>NEPREDVIDENA DELA-3% I-V</t>
  </si>
  <si>
    <t>Etažni lastnik, v njihovem imenu Staninvest d.o.o.</t>
  </si>
  <si>
    <t xml:space="preserve">INVESTITORJI:  </t>
  </si>
  <si>
    <t>Nepremičnine Celje d.o.o.</t>
  </si>
  <si>
    <t>Stanovanjski sklad Republike Slovenije</t>
  </si>
  <si>
    <t>Sanacija oz. zamenjava strehe na stanovanjskem objektu Novi trg 6 in 7, Celje</t>
  </si>
  <si>
    <t>NAZIV PONUDNIKA</t>
  </si>
  <si>
    <r>
      <t xml:space="preserve">EVIDENČNA ŠTEVILKA PONUDBE:            </t>
    </r>
    <r>
      <rPr>
        <sz val="10"/>
        <rFont val="Arial CE"/>
        <charset val="238"/>
      </rPr>
      <t xml:space="preserve">(Evidenčna št. ponudbe mora biti skladna z evidenčno št. v Predračunu in Ponudbi) </t>
    </r>
  </si>
  <si>
    <t>POPIS DEL S PREDIZMERAMI</t>
  </si>
  <si>
    <t xml:space="preserve">Odstranitev obstoječe  kritine iz trapezne pločevine s protikondenčnim obrizgom. Pri odstranitvi posebej paziti na ravnanje z gradbenimi odpadki. 
Pri izvedbi upoštevati tudi vsa navodila in zahteve, ki izhajajo iz varnostnega načrta in dejstvo, da se odstranitev kritine izvaja v naseljenem območju in na objektu s stanovalci.
</t>
  </si>
  <si>
    <r>
      <t>m</t>
    </r>
    <r>
      <rPr>
        <vertAlign val="superscript"/>
        <sz val="10"/>
        <rFont val="Arial CE"/>
        <family val="2"/>
        <charset val="238"/>
      </rPr>
      <t>2</t>
    </r>
  </si>
  <si>
    <r>
      <t>m</t>
    </r>
    <r>
      <rPr>
        <vertAlign val="superscript"/>
        <sz val="10"/>
        <rFont val="Arial CE"/>
        <family val="2"/>
        <charset val="238"/>
      </rPr>
      <t>1</t>
    </r>
  </si>
  <si>
    <r>
      <t>Izvedba kronskega vrtanja skozi obstoječo AB atiko debeline 10cm ,</t>
    </r>
    <r>
      <rPr>
        <sz val="10"/>
        <rFont val="Symbol"/>
        <family val="1"/>
        <charset val="2"/>
      </rPr>
      <t xml:space="preserve"> f </t>
    </r>
    <r>
      <rPr>
        <sz val="10"/>
        <rFont val="Arial CE"/>
        <family val="2"/>
        <charset val="238"/>
      </rPr>
      <t xml:space="preserve">100-120mm za varnostne prelive in povezave na obstoječe odtočne vertikale. </t>
    </r>
  </si>
  <si>
    <t>SKUPAJ za OBJEKT:</t>
  </si>
  <si>
    <t>Cena SKUPAJ ZA OBJEKT se vpiše v obrazec Predračun.</t>
  </si>
  <si>
    <r>
      <rPr>
        <sz val="10"/>
        <color theme="1"/>
        <rFont val="Arial CE"/>
        <charset val="238"/>
      </rPr>
      <t>Vse cene na enoto morajo biti izražene</t>
    </r>
    <r>
      <rPr>
        <b/>
        <sz val="10"/>
        <color rgb="FFFF0000"/>
        <rFont val="Arial CE"/>
        <family val="2"/>
        <charset val="238"/>
      </rPr>
      <t xml:space="preserve"> BREZ DDV.</t>
    </r>
  </si>
  <si>
    <t>Post.:</t>
  </si>
  <si>
    <t>Opis postavke:</t>
  </si>
  <si>
    <t>Količina:</t>
  </si>
  <si>
    <t>Cena:</t>
  </si>
  <si>
    <t>Količina x Cena:</t>
  </si>
  <si>
    <r>
      <t>m</t>
    </r>
    <r>
      <rPr>
        <vertAlign val="superscript"/>
        <sz val="10"/>
        <rFont val="Times New Roman CE"/>
        <family val="2"/>
        <charset val="238"/>
      </rPr>
      <t>1</t>
    </r>
  </si>
  <si>
    <r>
      <t>m</t>
    </r>
    <r>
      <rPr>
        <vertAlign val="superscript"/>
        <sz val="10"/>
        <rFont val="Times New Roman CE"/>
        <family val="2"/>
        <charset val="238"/>
      </rPr>
      <t>2</t>
    </r>
  </si>
  <si>
    <r>
      <t>Dobava in pritrjevanje strešne kritine iz pocinkane in enostransko barvane jeklene pločevine debeline min. 0,6mm, s trapeznim profilom, primerne za pokrivanje strešin v naklonu 5</t>
    </r>
    <r>
      <rPr>
        <vertAlign val="superscript"/>
        <sz val="10"/>
        <rFont val="Arial CE"/>
        <charset val="238"/>
      </rPr>
      <t>o</t>
    </r>
    <r>
      <rPr>
        <sz val="10"/>
        <rFont val="Arial CE"/>
        <charset val="238"/>
      </rPr>
      <t>. Na spodnji strani nanos poliuretanski protikondenčni nanos debeline 8-10mm. Spodnja plast naj bo zaprta z armirano alu folijo. Barvna niansa kritine enaka obstoječi. 
Pritrdilni vijaki morajo segati min. 60 mm v leseno podkonstrukcijo ostrešja, razpon podpor max. 155 cm.</t>
    </r>
  </si>
  <si>
    <r>
      <t xml:space="preserve">Izvedba toplotne izolacije zunanjih vertikalnih sten obstoječe AB podkonstrukcije pravokotne žlote iz bakelitnih termoizolacijskih plošč s povečano izolacijsko sposobnostjo ( </t>
    </r>
    <r>
      <rPr>
        <sz val="10"/>
        <rFont val="Calibri"/>
        <family val="2"/>
        <charset val="238"/>
      </rPr>
      <t>λ≤</t>
    </r>
    <r>
      <rPr>
        <sz val="10"/>
        <rFont val="Arial CE"/>
        <family val="2"/>
        <charset val="238"/>
      </rPr>
      <t xml:space="preserve"> 0,02W/mK) debeline 6cm. Na betonsko konstrukcijo se pritrjuje s specialnimi lepilnimi penami.</t>
    </r>
  </si>
  <si>
    <r>
      <t xml:space="preserve">Izvedba toplotne izolacije notranjih vertikalnih sten obstoječe AB podkonstrukcije pravokotne žlote iz bakelitnih termoizolacijskih plošč s povečano izolacijsko sposobnostjo ( </t>
    </r>
    <r>
      <rPr>
        <sz val="10"/>
        <rFont val="Calibri"/>
        <family val="2"/>
        <charset val="238"/>
      </rPr>
      <t>λ≤</t>
    </r>
    <r>
      <rPr>
        <sz val="10"/>
        <rFont val="Arial CE"/>
        <family val="2"/>
        <charset val="238"/>
      </rPr>
      <t xml:space="preserve"> 0,02W/mK) debeline 3cm. Na betonsko konstrukcijo se pritrjuje s specialnimi lepilnimi penami.</t>
    </r>
  </si>
  <si>
    <r>
      <t xml:space="preserve">Izvedba toplotne izolacije obstoječe AB podkonstrukcije dna  pravokotne žlote iz bakelitnih termoizolacijskih plošč s povečano izolacijsko sposobnostjo ( </t>
    </r>
    <r>
      <rPr>
        <sz val="10"/>
        <rFont val="Calibri"/>
        <family val="2"/>
        <charset val="238"/>
      </rPr>
      <t>λ≤</t>
    </r>
    <r>
      <rPr>
        <sz val="10"/>
        <rFont val="Arial CE"/>
        <family val="2"/>
        <charset val="238"/>
      </rPr>
      <t xml:space="preserve"> 0,02W/mK) debeline 3-8cm, tovarniško rezane v minimalnem naklonu 0,5% proti odtočnim cevem. Na betonsko konstrukcijo se pritrjuje s specialnimi lepilnimi penami.</t>
    </r>
  </si>
  <si>
    <r>
      <t xml:space="preserve">Izdelava prekritja kapnega dela in pravokotne žlote z večplastno sintetično strešno tesnilno folijo debeline 2mm na osnovi PVC-ja, ojačano s poliestrsko armaturo (skladno s standardom EN13956). Folija mora biti UV odporna, paropropustna (difuzijska upornost </t>
    </r>
    <r>
      <rPr>
        <sz val="10"/>
        <rFont val="Calibri"/>
        <family val="2"/>
        <charset val="238"/>
      </rPr>
      <t>µ</t>
    </r>
    <r>
      <rPr>
        <sz val="10"/>
        <rFont val="Arial CE"/>
        <family val="2"/>
        <charset val="238"/>
      </rPr>
      <t>=20000 ali bolje). Pod folijo naj se položi ločilni sloj geotekstila; folija se mehansko pritrjuje na leseno oziroma AB podlago preko izolacijski bakelitnih plošč.
Razvita širina polaganja cca 125cm.</t>
    </r>
  </si>
  <si>
    <r>
      <t xml:space="preserve">Izdelava prekritja zunanjega dela žlote in pokrivne obrobe  z večplastno sintetično strešno tesnilno folijo debeline 2mm na osnovi PVC-ja, ojačano s poliestrsko armaturo (skladno s standardom EN13956). Folija mora biti UV odporna, paropropustna (difuzijska upornost </t>
    </r>
    <r>
      <rPr>
        <sz val="10"/>
        <rFont val="Calibri"/>
        <family val="2"/>
        <charset val="238"/>
      </rPr>
      <t>µ</t>
    </r>
    <r>
      <rPr>
        <sz val="10"/>
        <rFont val="Arial CE"/>
        <family val="2"/>
        <charset val="238"/>
      </rPr>
      <t>=20000 ali bolje). Pod folijo naj se položi ločilni sloj geotekstila; folija se mehansko pritrjuje na leseno oziroma AB podlago preko izolacijski bakelitnih plošč.
Razvita širina polaganja cca 125cm.</t>
    </r>
  </si>
  <si>
    <r>
      <t xml:space="preserve">Dobava in namestitev toplotne izolacije iz plošč kamene volne ,   deb 12+14cm, prevodnosti 0,035 </t>
    </r>
    <r>
      <rPr>
        <sz val="10"/>
        <rFont val="Arial CE"/>
        <charset val="238"/>
      </rPr>
      <t>W/mK, vključno z  izrezovanjem in upasovanjem  na geometrijo podstrešnega prostora, okrog lesenih soh in instalacijskih blokov</t>
    </r>
  </si>
  <si>
    <r>
      <t>Dobava in polaganje paroprepustne folije iz troslojnega polipropilenskega voala, površinske teže cca 150g/m2, Sd vrednost  po standardu SIST EN 1931 &lt;0,04m, vodotesnost &gt;2800 mm; stiki (preklopi min. 10 cm) lepljeni z namenskim samolepilnim trakom na papirni osnovi z lepilom iz akrilatne disperzije min 225g/m2, temperaturne obstojnosti  -40</t>
    </r>
    <r>
      <rPr>
        <vertAlign val="superscript"/>
        <sz val="10"/>
        <rFont val="Arial CE"/>
        <charset val="238"/>
      </rPr>
      <t>o</t>
    </r>
    <r>
      <rPr>
        <sz val="10"/>
        <rFont val="Arial CE"/>
        <family val="2"/>
        <charset val="238"/>
      </rPr>
      <t>C do +100</t>
    </r>
    <r>
      <rPr>
        <vertAlign val="superscript"/>
        <sz val="10"/>
        <rFont val="Arial CE"/>
        <charset val="238"/>
      </rPr>
      <t>o</t>
    </r>
    <r>
      <rPr>
        <sz val="10"/>
        <rFont val="Arial CE"/>
        <family val="2"/>
        <charset val="238"/>
      </rPr>
      <t>C, širine min. 60mm. na položeno toplotno izolacijo, kompletno z lepljenjem stikov in obstenskim pritrjevanjem:
*lepilni trak preklopov- samolepilni trak na papirni osnovi z lepilom iz akrilatne disperzije min 225g/m2, temperaturne obstojnosti  -40</t>
    </r>
    <r>
      <rPr>
        <vertAlign val="superscript"/>
        <sz val="10"/>
        <rFont val="Arial CE"/>
        <charset val="238"/>
      </rPr>
      <t>o</t>
    </r>
    <r>
      <rPr>
        <sz val="10"/>
        <rFont val="Arial CE"/>
        <family val="2"/>
        <charset val="238"/>
      </rPr>
      <t>C do +100</t>
    </r>
    <r>
      <rPr>
        <vertAlign val="superscript"/>
        <sz val="10"/>
        <rFont val="Arial CE"/>
        <charset val="238"/>
      </rPr>
      <t>o</t>
    </r>
    <r>
      <rPr>
        <sz val="10"/>
        <rFont val="Arial CE"/>
        <family val="2"/>
        <charset val="238"/>
      </rPr>
      <t>C, širine min. 60mm.
*lepilni trak v področju prebojev- polietilenski trak visoke gostote, z lepili na osnovi akrilatne disperzije z nanosi min. 225g/m2, temperaturne obstojnosti  -40</t>
    </r>
    <r>
      <rPr>
        <vertAlign val="superscript"/>
        <sz val="10"/>
        <rFont val="Arial CE"/>
        <charset val="238"/>
      </rPr>
      <t>o</t>
    </r>
    <r>
      <rPr>
        <sz val="10"/>
        <rFont val="Arial CE"/>
        <family val="2"/>
        <charset val="238"/>
      </rPr>
      <t>C do +100</t>
    </r>
    <r>
      <rPr>
        <vertAlign val="superscript"/>
        <sz val="10"/>
        <rFont val="Arial CE"/>
        <charset val="238"/>
      </rPr>
      <t>o</t>
    </r>
    <r>
      <rPr>
        <sz val="10"/>
        <rFont val="Arial CE"/>
        <family val="2"/>
        <charset val="238"/>
      </rPr>
      <t>C, širine min. 60mm.
Količina preklopov mora biti zajeta v enotni ceni!</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</si>
</sst>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1]"/>
    <numFmt numFmtId="165" formatCode="#,##0.00\ _S_I_T"/>
    <numFmt numFmtId="166" formatCode="#,##0.00\ _€"/>
    <numFmt numFmtId="167" formatCode="#,##0.00&quot;       &quot;;\-#,##0.00&quot;       &quot;;&quot; -&quot;#&quot;       &quot;;@\ "/>
    <numFmt numFmtId="168" formatCode="#,##0&quot; SIT &quot;;\-#,##0&quot; SIT &quot;;&quot; - SIT &quot;;@\ "/>
    <numFmt numFmtId="169" formatCode="#,##0.00&quot; SIT &quot;;\-#,##0.00&quot; SIT &quot;;&quot; -&quot;#&quot; SIT &quot;;@\ "/>
    <numFmt numFmtId="170" formatCode="[$$-409]#,##0.00;[Red]\-[$$-409]#,##0.00"/>
    <numFmt numFmtId="171" formatCode="#,##0.00\ &quot;€&quot;"/>
  </numFmts>
  <fonts count="85" x14ac:knownFonts="1">
    <font>
      <sz val="11"/>
      <name val="Times New Roman CE"/>
      <charset val="238"/>
    </font>
    <font>
      <sz val="11"/>
      <name val="Times New Roman CE"/>
      <charset val="238"/>
    </font>
    <font>
      <sz val="11"/>
      <name val="Times New Roman CE"/>
      <family val="1"/>
      <charset val="238"/>
    </font>
    <font>
      <sz val="11"/>
      <name val="Arial CE"/>
      <family val="2"/>
      <charset val="238"/>
    </font>
    <font>
      <b/>
      <sz val="11"/>
      <name val="Arial CE"/>
      <family val="2"/>
      <charset val="238"/>
    </font>
    <font>
      <u/>
      <sz val="12"/>
      <name val="Times New Roman CE"/>
      <family val="1"/>
      <charset val="238"/>
    </font>
    <font>
      <sz val="10"/>
      <name val="Arial CE"/>
      <charset val="238"/>
    </font>
    <font>
      <b/>
      <sz val="6"/>
      <name val="Verdana"/>
      <family val="2"/>
      <charset val="238"/>
    </font>
    <font>
      <sz val="11"/>
      <name val="Verdana"/>
      <family val="2"/>
      <charset val="238"/>
    </font>
    <font>
      <sz val="6"/>
      <name val="Verdana"/>
      <family val="2"/>
      <charset val="238"/>
    </font>
    <font>
      <sz val="10"/>
      <color indexed="22"/>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0"/>
      <name val="Calibri"/>
      <family val="2"/>
      <charset val="238"/>
    </font>
    <font>
      <sz val="11"/>
      <color indexed="19"/>
      <name val="Calibri"/>
      <family val="2"/>
      <charset val="238"/>
    </font>
    <font>
      <b/>
      <sz val="11"/>
      <color indexed="63"/>
      <name val="Calibri"/>
      <family val="2"/>
      <charset val="238"/>
    </font>
    <font>
      <b/>
      <sz val="18"/>
      <color indexed="62"/>
      <name val="Cambria"/>
      <family val="2"/>
      <charset val="238"/>
    </font>
    <font>
      <b/>
      <sz val="11"/>
      <color indexed="8"/>
      <name val="Calibri"/>
      <family val="2"/>
      <charset val="238"/>
    </font>
    <font>
      <sz val="11"/>
      <color indexed="62"/>
      <name val="Calibri"/>
      <family val="2"/>
      <charset val="238"/>
    </font>
    <font>
      <sz val="10"/>
      <name val="Arial"/>
      <family val="2"/>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sz val="11"/>
      <name val="Arial"/>
      <family val="2"/>
      <charset val="238"/>
    </font>
    <font>
      <b/>
      <sz val="18"/>
      <color indexed="56"/>
      <name val="Cambria"/>
      <family val="2"/>
      <charset val="238"/>
    </font>
    <font>
      <b/>
      <sz val="6"/>
      <name val="Verdana"/>
      <family val="2"/>
      <charset val="238"/>
    </font>
    <font>
      <sz val="11"/>
      <name val="Verdana"/>
      <family val="2"/>
      <charset val="238"/>
    </font>
    <font>
      <u/>
      <sz val="12"/>
      <name val="Times New Roman CE"/>
      <family val="1"/>
      <charset val="238"/>
    </font>
    <font>
      <sz val="6"/>
      <name val="Verdana"/>
      <family val="2"/>
      <charset val="238"/>
    </font>
    <font>
      <b/>
      <sz val="11"/>
      <name val="Arial CE"/>
      <family val="2"/>
      <charset val="238"/>
    </font>
    <font>
      <sz val="11"/>
      <name val="Arial CE"/>
      <family val="2"/>
      <charset val="238"/>
    </font>
    <font>
      <b/>
      <sz val="14"/>
      <name val="Arial CE"/>
      <charset val="238"/>
    </font>
    <font>
      <b/>
      <sz val="11"/>
      <name val="Arial CE"/>
      <charset val="238"/>
    </font>
    <font>
      <sz val="11"/>
      <name val="Arial CE"/>
      <charset val="238"/>
    </font>
    <font>
      <sz val="11"/>
      <name val="Arial Narrow"/>
      <family val="2"/>
      <charset val="238"/>
    </font>
    <font>
      <b/>
      <sz val="6"/>
      <name val="Verdana"/>
      <family val="2"/>
      <charset val="238"/>
    </font>
    <font>
      <sz val="11"/>
      <name val="Verdana"/>
      <family val="2"/>
      <charset val="238"/>
    </font>
    <font>
      <u/>
      <sz val="12"/>
      <name val="Times New Roman CE"/>
      <family val="1"/>
      <charset val="238"/>
    </font>
    <font>
      <sz val="6"/>
      <name val="Verdana"/>
      <family val="2"/>
      <charset val="238"/>
    </font>
    <font>
      <b/>
      <sz val="11"/>
      <name val="Times New Roman CE"/>
      <charset val="238"/>
    </font>
    <font>
      <sz val="11"/>
      <name val="Times New Roman CE"/>
      <family val="1"/>
      <charset val="238"/>
    </font>
    <font>
      <sz val="11"/>
      <name val="Times New Roman CE"/>
      <charset val="238"/>
    </font>
    <font>
      <b/>
      <sz val="11"/>
      <name val="Arial CE"/>
      <family val="2"/>
      <charset val="238"/>
    </font>
    <font>
      <b/>
      <u/>
      <sz val="13"/>
      <name val="Arial CE"/>
      <family val="2"/>
      <charset val="238"/>
    </font>
    <font>
      <b/>
      <u/>
      <sz val="14"/>
      <name val="Arial CE"/>
      <family val="2"/>
      <charset val="238"/>
    </font>
    <font>
      <sz val="11"/>
      <name val="Arial CE"/>
      <family val="2"/>
      <charset val="238"/>
    </font>
    <font>
      <sz val="11"/>
      <color indexed="9"/>
      <name val="Arial CE"/>
      <family val="2"/>
      <charset val="238"/>
    </font>
    <font>
      <b/>
      <sz val="13"/>
      <name val="Arial CE"/>
      <family val="2"/>
      <charset val="238"/>
    </font>
    <font>
      <b/>
      <sz val="14"/>
      <name val="Arial CE"/>
      <family val="2"/>
      <charset val="238"/>
    </font>
    <font>
      <b/>
      <u/>
      <sz val="12"/>
      <name val="Arial CE"/>
      <family val="2"/>
      <charset val="238"/>
    </font>
    <font>
      <sz val="11"/>
      <color theme="0"/>
      <name val="Arial CE"/>
      <family val="2"/>
      <charset val="238"/>
    </font>
    <font>
      <sz val="11"/>
      <color rgb="FFFF0000"/>
      <name val="Arial CE"/>
      <family val="2"/>
      <charset val="238"/>
    </font>
    <font>
      <u/>
      <sz val="12"/>
      <color rgb="FFFF0000"/>
      <name val="Times New Roman CE"/>
      <family val="1"/>
      <charset val="238"/>
    </font>
    <font>
      <b/>
      <sz val="14"/>
      <color rgb="FFFF0000"/>
      <name val="Arial CE"/>
      <charset val="238"/>
    </font>
    <font>
      <sz val="10"/>
      <name val="Arial CE"/>
      <family val="2"/>
      <charset val="238"/>
    </font>
    <font>
      <sz val="10"/>
      <name val="Times New Roman CE"/>
      <charset val="238"/>
    </font>
    <font>
      <b/>
      <sz val="10"/>
      <name val="Arial CE"/>
      <charset val="238"/>
    </font>
    <font>
      <b/>
      <sz val="12"/>
      <name val="Arial CE"/>
      <family val="2"/>
      <charset val="238"/>
    </font>
    <font>
      <b/>
      <sz val="10"/>
      <name val="Arial CE"/>
      <family val="2"/>
      <charset val="238"/>
    </font>
    <font>
      <sz val="14"/>
      <name val="Times New Roman CE"/>
      <charset val="238"/>
    </font>
    <font>
      <b/>
      <sz val="10"/>
      <color rgb="FFFF0000"/>
      <name val="Arial CE"/>
      <family val="2"/>
      <charset val="238"/>
    </font>
    <font>
      <b/>
      <sz val="10"/>
      <color rgb="FFFF0000"/>
      <name val="Times New Roman CE"/>
      <charset val="238"/>
    </font>
    <font>
      <vertAlign val="superscript"/>
      <sz val="10"/>
      <name val="Arial CE"/>
      <family val="2"/>
      <charset val="238"/>
    </font>
    <font>
      <sz val="10"/>
      <name val="Symbol"/>
      <family val="1"/>
      <charset val="2"/>
    </font>
    <font>
      <sz val="10"/>
      <color rgb="FFFF0000"/>
      <name val="Arial CE"/>
      <charset val="238"/>
    </font>
    <font>
      <sz val="10"/>
      <color theme="1"/>
      <name val="Arial CE"/>
      <charset val="238"/>
    </font>
    <font>
      <b/>
      <sz val="10"/>
      <color rgb="FFFF0000"/>
      <name val="Arial CE"/>
      <charset val="238"/>
    </font>
    <font>
      <sz val="10"/>
      <color rgb="FFFF0000"/>
      <name val="Arial CE"/>
      <family val="2"/>
      <charset val="238"/>
    </font>
    <font>
      <vertAlign val="superscript"/>
      <sz val="10"/>
      <name val="Times New Roman CE"/>
      <family val="2"/>
      <charset val="238"/>
    </font>
    <font>
      <vertAlign val="superscript"/>
      <sz val="10"/>
      <name val="Arial CE"/>
      <charset val="238"/>
    </font>
    <font>
      <sz val="10"/>
      <name val="Calibri"/>
      <family val="2"/>
      <charset val="238"/>
    </font>
    <font>
      <b/>
      <i/>
      <sz val="10"/>
      <name val="Arial CE"/>
      <family val="2"/>
      <charset val="238"/>
    </font>
    <font>
      <strike/>
      <sz val="10"/>
      <color rgb="FFFF0000"/>
      <name val="Arial CE"/>
      <family val="2"/>
      <charset val="238"/>
    </font>
  </fonts>
  <fills count="4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18"/>
        <bgColor indexed="32"/>
      </patternFill>
    </fill>
    <fill>
      <patternFill patternType="solid">
        <fgColor indexed="46"/>
      </patternFill>
    </fill>
    <fill>
      <patternFill patternType="solid">
        <fgColor indexed="9"/>
      </patternFill>
    </fill>
    <fill>
      <patternFill patternType="solid">
        <fgColor indexed="9"/>
        <bgColor indexed="27"/>
      </patternFill>
    </fill>
    <fill>
      <patternFill patternType="solid">
        <fgColor indexed="5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7"/>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hair">
        <color indexed="18"/>
      </bottom>
      <diagonal/>
    </border>
    <border>
      <left style="hair">
        <color indexed="18"/>
      </left>
      <right/>
      <top/>
      <bottom style="hair">
        <color indexed="18"/>
      </bottom>
      <diagonal/>
    </border>
    <border>
      <left/>
      <right style="hair">
        <color indexed="18"/>
      </right>
      <top/>
      <bottom style="hair">
        <color indexed="18"/>
      </bottom>
      <diagonal/>
    </border>
    <border>
      <left style="hair">
        <color indexed="18"/>
      </left>
      <right/>
      <top/>
      <bottom/>
      <diagonal/>
    </border>
    <border>
      <left/>
      <right style="hair">
        <color indexed="18"/>
      </right>
      <top/>
      <bottom/>
      <diagonal/>
    </border>
    <border>
      <left/>
      <right/>
      <top style="hair">
        <color indexed="18"/>
      </top>
      <bottom/>
      <diagonal/>
    </border>
    <border>
      <left style="hair">
        <color indexed="18"/>
      </left>
      <right/>
      <top style="hair">
        <color indexed="18"/>
      </top>
      <bottom/>
      <diagonal/>
    </border>
    <border>
      <left/>
      <right style="hair">
        <color indexed="18"/>
      </right>
      <top style="hair">
        <color indexed="18"/>
      </top>
      <bottom/>
      <diagonal/>
    </border>
    <border>
      <left style="double">
        <color indexed="63"/>
      </left>
      <right style="double">
        <color indexed="63"/>
      </right>
      <top style="double">
        <color indexed="63"/>
      </top>
      <bottom style="double">
        <color indexed="63"/>
      </bottom>
      <diagonal/>
    </border>
    <border>
      <left style="hair">
        <color indexed="18"/>
      </left>
      <right style="hair">
        <color indexed="18"/>
      </right>
      <top style="hair">
        <color indexed="18"/>
      </top>
      <bottom style="hair">
        <color indexed="1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hair">
        <color indexed="8"/>
      </left>
      <right style="hair">
        <color indexed="8"/>
      </right>
      <top style="hair">
        <color indexed="8"/>
      </top>
      <bottom style="hair">
        <color indexed="8"/>
      </bottom>
      <diagonal/>
    </border>
    <border>
      <left/>
      <right/>
      <top/>
      <bottom style="double">
        <color indexed="10"/>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45">
    <xf numFmtId="165"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0" fillId="15" borderId="0" applyBorder="0" applyProtection="0">
      <alignment vertical="center"/>
    </xf>
    <xf numFmtId="0" fontId="14" fillId="16" borderId="0" applyNumberFormat="0" applyBorder="0" applyAlignment="0" applyProtection="0"/>
    <xf numFmtId="0" fontId="15" fillId="17" borderId="1" applyNumberFormat="0" applyAlignment="0" applyProtection="0"/>
    <xf numFmtId="0" fontId="11" fillId="18" borderId="0" applyBorder="0" applyProtection="0">
      <alignment horizontal="right" vertical="center" wrapText="1"/>
    </xf>
    <xf numFmtId="0" fontId="11" fillId="18" borderId="2" applyProtection="0">
      <alignment horizontal="right" vertical="center" wrapText="1"/>
    </xf>
    <xf numFmtId="0" fontId="11" fillId="18" borderId="3" applyProtection="0">
      <alignment horizontal="right" vertical="center" wrapText="1"/>
    </xf>
    <xf numFmtId="0" fontId="11" fillId="18" borderId="4" applyProtection="0">
      <alignment horizontal="right" vertical="center" wrapText="1"/>
    </xf>
    <xf numFmtId="0" fontId="11" fillId="18" borderId="5" applyProtection="0">
      <alignment horizontal="right" vertical="center" wrapText="1"/>
    </xf>
    <xf numFmtId="0" fontId="11" fillId="18" borderId="6" applyProtection="0">
      <alignment horizontal="right" vertical="center" wrapText="1"/>
    </xf>
    <xf numFmtId="0" fontId="11" fillId="18" borderId="7" applyProtection="0">
      <alignment horizontal="right" vertical="center" wrapText="1"/>
    </xf>
    <xf numFmtId="0" fontId="11" fillId="18" borderId="8" applyProtection="0">
      <alignment horizontal="right" vertical="center" wrapText="1"/>
    </xf>
    <xf numFmtId="0" fontId="11" fillId="18" borderId="9" applyProtection="0">
      <alignment horizontal="right" vertical="center" wrapText="1"/>
    </xf>
    <xf numFmtId="0" fontId="28" fillId="18" borderId="0" applyBorder="0" applyProtection="0">
      <alignment horizontal="right" vertical="center" wrapText="1"/>
    </xf>
    <xf numFmtId="0" fontId="16" fillId="19" borderId="10" applyNumberFormat="0" applyAlignment="0" applyProtection="0"/>
    <xf numFmtId="0" fontId="11" fillId="18" borderId="11" applyProtection="0">
      <alignment horizontal="center" wrapText="1"/>
    </xf>
    <xf numFmtId="167" fontId="6" fillId="0" borderId="0" applyFill="0" applyProtection="0">
      <alignment vertical="center"/>
    </xf>
    <xf numFmtId="168" fontId="6" fillId="0" borderId="0" applyFill="0" applyProtection="0">
      <alignment vertical="center"/>
    </xf>
    <xf numFmtId="169" fontId="6" fillId="0" borderId="0" applyFill="0" applyProtection="0">
      <alignment vertical="center"/>
    </xf>
    <xf numFmtId="0" fontId="18" fillId="6" borderId="0" applyNumberFormat="0" applyBorder="0" applyAlignment="0" applyProtection="0"/>
    <xf numFmtId="4" fontId="12" fillId="20" borderId="0"/>
    <xf numFmtId="4" fontId="12" fillId="21" borderId="0"/>
    <xf numFmtId="4" fontId="12" fillId="22" borderId="0"/>
    <xf numFmtId="4" fontId="12" fillId="23" borderId="0"/>
    <xf numFmtId="4" fontId="12" fillId="24" borderId="0"/>
    <xf numFmtId="4" fontId="12" fillId="25" borderId="0"/>
    <xf numFmtId="4" fontId="12" fillId="26" borderId="0"/>
    <xf numFmtId="4" fontId="12" fillId="27" borderId="0"/>
    <xf numFmtId="4" fontId="12" fillId="28" borderId="0"/>
    <xf numFmtId="4" fontId="12" fillId="23" borderId="0"/>
    <xf numFmtId="4" fontId="12" fillId="26" borderId="0"/>
    <xf numFmtId="4" fontId="12" fillId="29" borderId="0"/>
    <xf numFmtId="4" fontId="13" fillId="30" borderId="0"/>
    <xf numFmtId="4" fontId="13" fillId="27" borderId="0"/>
    <xf numFmtId="4" fontId="13" fillId="28" borderId="0"/>
    <xf numFmtId="4" fontId="13" fillId="31" borderId="0"/>
    <xf numFmtId="4" fontId="13" fillId="32" borderId="0"/>
    <xf numFmtId="4" fontId="13" fillId="33" borderId="0"/>
    <xf numFmtId="4" fontId="13" fillId="34" borderId="0"/>
    <xf numFmtId="4" fontId="13" fillId="35" borderId="0"/>
    <xf numFmtId="4" fontId="13" fillId="36" borderId="0"/>
    <xf numFmtId="4" fontId="13" fillId="31" borderId="0"/>
    <xf numFmtId="4" fontId="13" fillId="32" borderId="0"/>
    <xf numFmtId="4" fontId="13" fillId="37" borderId="0"/>
    <xf numFmtId="4" fontId="14" fillId="21" borderId="0"/>
    <xf numFmtId="4" fontId="29" fillId="38" borderId="1"/>
    <xf numFmtId="4" fontId="16" fillId="39" borderId="10"/>
    <xf numFmtId="4" fontId="17" fillId="0" borderId="0"/>
    <xf numFmtId="4" fontId="18" fillId="22" borderId="0"/>
    <xf numFmtId="4" fontId="30" fillId="0" borderId="12"/>
    <xf numFmtId="4" fontId="31" fillId="0" borderId="13"/>
    <xf numFmtId="4" fontId="32" fillId="0" borderId="14"/>
    <xf numFmtId="4" fontId="32" fillId="0" borderId="0"/>
    <xf numFmtId="4" fontId="27" fillId="25" borderId="1"/>
    <xf numFmtId="4" fontId="33" fillId="0" borderId="15"/>
    <xf numFmtId="4" fontId="34" fillId="40" borderId="0"/>
    <xf numFmtId="165" fontId="2" fillId="0" borderId="0"/>
    <xf numFmtId="4" fontId="35" fillId="41" borderId="16"/>
    <xf numFmtId="4" fontId="24" fillId="38" borderId="17"/>
    <xf numFmtId="4" fontId="36" fillId="0" borderId="0"/>
    <xf numFmtId="4" fontId="26" fillId="0" borderId="18"/>
    <xf numFmtId="4" fontId="22" fillId="0" borderId="0"/>
    <xf numFmtId="0" fontId="17" fillId="0" borderId="0" applyNumberFormat="0" applyFill="0" applyBorder="0" applyAlignment="0" applyProtection="0"/>
    <xf numFmtId="0" fontId="18" fillId="6" borderId="0" applyNumberFormat="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170" fontId="11" fillId="0" borderId="22">
      <alignment vertical="center"/>
      <protection locked="0"/>
    </xf>
    <xf numFmtId="0" fontId="24" fillId="17" borderId="17" applyNumberFormat="0" applyAlignment="0" applyProtection="0"/>
    <xf numFmtId="0" fontId="22" fillId="0" borderId="23" applyNumberFormat="0" applyFill="0" applyAlignment="0" applyProtection="0"/>
    <xf numFmtId="0" fontId="25" fillId="0" borderId="0" applyNumberFormat="0" applyFill="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165" fontId="2" fillId="0" borderId="0"/>
    <xf numFmtId="165" fontId="1" fillId="0" borderId="0"/>
    <xf numFmtId="165" fontId="1" fillId="0" borderId="0"/>
    <xf numFmtId="0" fontId="6" fillId="0" borderId="0"/>
    <xf numFmtId="0" fontId="23" fillId="7" borderId="0" applyNumberFormat="0" applyBorder="0" applyAlignment="0" applyProtection="0"/>
    <xf numFmtId="0" fontId="23" fillId="7" borderId="0" applyNumberFormat="0" applyBorder="0" applyAlignment="0" applyProtection="0"/>
    <xf numFmtId="0" fontId="11" fillId="0" borderId="0"/>
    <xf numFmtId="0" fontId="1" fillId="4" borderId="16" applyNumberFormat="0" applyFont="0" applyAlignment="0" applyProtection="0"/>
    <xf numFmtId="0" fontId="1" fillId="4" borderId="16" applyNumberFormat="0" applyFont="0" applyAlignment="0" applyProtection="0"/>
    <xf numFmtId="0" fontId="22" fillId="0" borderId="0" applyNumberFormat="0" applyFill="0" applyBorder="0" applyAlignment="0" applyProtection="0"/>
    <xf numFmtId="0" fontId="24" fillId="17" borderId="17" applyNumberFormat="0" applyAlignment="0" applyProtection="0"/>
    <xf numFmtId="0" fontId="17" fillId="0" borderId="0" applyNumberFormat="0" applyFill="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22" fillId="0" borderId="23" applyNumberFormat="0" applyFill="0" applyAlignment="0" applyProtection="0"/>
    <xf numFmtId="0" fontId="16" fillId="19" borderId="10" applyNumberFormat="0" applyAlignment="0" applyProtection="0"/>
    <xf numFmtId="0" fontId="15" fillId="17" borderId="1" applyNumberFormat="0" applyAlignment="0" applyProtection="0"/>
    <xf numFmtId="0" fontId="14" fillId="16" borderId="0" applyNumberFormat="0" applyBorder="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7" borderId="1" applyNumberFormat="0" applyAlignment="0" applyProtection="0"/>
    <xf numFmtId="0" fontId="26" fillId="0" borderId="24" applyNumberFormat="0" applyFill="0" applyAlignment="0" applyProtection="0"/>
    <xf numFmtId="0" fontId="22" fillId="0" borderId="0" applyNumberFormat="0" applyFill="0" applyBorder="0" applyAlignment="0" applyProtection="0"/>
  </cellStyleXfs>
  <cellXfs count="233">
    <xf numFmtId="165" fontId="0" fillId="0" borderId="0" xfId="0"/>
    <xf numFmtId="165" fontId="3" fillId="0" borderId="0" xfId="0" applyFont="1"/>
    <xf numFmtId="2" fontId="4" fillId="0" borderId="0" xfId="0" applyNumberFormat="1" applyFont="1" applyFill="1"/>
    <xf numFmtId="2" fontId="4" fillId="0" borderId="0" xfId="0" applyNumberFormat="1" applyFont="1" applyFill="1" applyAlignment="1">
      <alignment horizontal="left" vertical="top"/>
    </xf>
    <xf numFmtId="2" fontId="4" fillId="0" borderId="0" xfId="0" applyNumberFormat="1" applyFont="1" applyAlignment="1">
      <alignment horizontal="center" vertical="top"/>
    </xf>
    <xf numFmtId="165" fontId="3" fillId="0" borderId="0" xfId="0" applyFont="1" applyFill="1" applyAlignment="1">
      <alignment vertical="top"/>
    </xf>
    <xf numFmtId="49" fontId="3" fillId="0" borderId="0" xfId="0" applyNumberFormat="1" applyFont="1" applyFill="1" applyBorder="1" applyAlignment="1">
      <alignment horizontal="justify" vertical="top"/>
    </xf>
    <xf numFmtId="49" fontId="3"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165" fontId="5" fillId="0" borderId="0" xfId="0" applyFont="1" applyBorder="1" applyAlignment="1">
      <alignment vertical="center"/>
    </xf>
    <xf numFmtId="165" fontId="5" fillId="0" borderId="0" xfId="0" applyFont="1" applyAlignment="1">
      <alignment vertical="center"/>
    </xf>
    <xf numFmtId="166" fontId="3" fillId="0" borderId="0" xfId="0" applyNumberFormat="1" applyFont="1" applyAlignment="1">
      <alignment horizontal="right" vertical="top"/>
    </xf>
    <xf numFmtId="166" fontId="3" fillId="0" borderId="0" xfId="0" applyNumberFormat="1" applyFont="1" applyBorder="1" applyAlignment="1">
      <alignment horizontal="right" vertical="top"/>
    </xf>
    <xf numFmtId="4" fontId="3" fillId="0" borderId="0" xfId="0" applyNumberFormat="1" applyFont="1" applyAlignment="1">
      <alignment vertical="top"/>
    </xf>
    <xf numFmtId="4" fontId="3" fillId="0" borderId="25" xfId="0" applyNumberFormat="1" applyFont="1" applyBorder="1" applyAlignment="1">
      <alignment horizontal="center" vertical="top"/>
    </xf>
    <xf numFmtId="4" fontId="3" fillId="0" borderId="0" xfId="0" applyNumberFormat="1" applyFont="1" applyBorder="1" applyAlignment="1">
      <alignment vertical="top"/>
    </xf>
    <xf numFmtId="166" fontId="3" fillId="0" borderId="0" xfId="0" applyNumberFormat="1" applyFont="1" applyAlignment="1" applyProtection="1">
      <alignment vertical="top"/>
      <protection locked="0"/>
    </xf>
    <xf numFmtId="166" fontId="3" fillId="0" borderId="0" xfId="0" applyNumberFormat="1" applyFont="1" applyAlignment="1" applyProtection="1">
      <alignment horizontal="right" vertical="top"/>
      <protection locked="0"/>
    </xf>
    <xf numFmtId="165" fontId="39" fillId="0" borderId="0" xfId="0" applyFont="1" applyBorder="1" applyAlignment="1">
      <alignment vertical="center"/>
    </xf>
    <xf numFmtId="165" fontId="39" fillId="0" borderId="0" xfId="0" applyFont="1" applyAlignment="1">
      <alignment vertical="center"/>
    </xf>
    <xf numFmtId="49" fontId="41" fillId="0" borderId="0" xfId="0" applyNumberFormat="1" applyFont="1"/>
    <xf numFmtId="165" fontId="42" fillId="0" borderId="0" xfId="0" applyFont="1" applyAlignment="1">
      <alignment vertical="top"/>
    </xf>
    <xf numFmtId="4" fontId="42" fillId="0" borderId="0" xfId="0" applyNumberFormat="1" applyFont="1" applyAlignment="1">
      <alignment vertical="top"/>
    </xf>
    <xf numFmtId="165" fontId="42" fillId="0" borderId="0" xfId="0" applyFont="1" applyAlignment="1">
      <alignment horizontal="center" vertical="top"/>
    </xf>
    <xf numFmtId="165" fontId="42" fillId="0" borderId="0" xfId="0" applyFont="1"/>
    <xf numFmtId="2" fontId="41" fillId="0" borderId="0" xfId="0" applyNumberFormat="1" applyFont="1" applyAlignment="1">
      <alignment horizontal="center" vertical="top"/>
    </xf>
    <xf numFmtId="49" fontId="42" fillId="0" borderId="0" xfId="0" applyNumberFormat="1" applyFont="1" applyBorder="1" applyAlignment="1">
      <alignment horizontal="justify" vertical="top"/>
    </xf>
    <xf numFmtId="4" fontId="42" fillId="0" borderId="0" xfId="0" applyNumberFormat="1" applyFont="1" applyBorder="1" applyAlignment="1">
      <alignment vertical="top"/>
    </xf>
    <xf numFmtId="165" fontId="42" fillId="0" borderId="0" xfId="0" applyFont="1" applyBorder="1" applyAlignment="1" applyProtection="1">
      <alignment horizontal="center" vertical="top"/>
      <protection locked="0"/>
    </xf>
    <xf numFmtId="165" fontId="42" fillId="0" borderId="0" xfId="0" applyFont="1" applyBorder="1" applyAlignment="1" applyProtection="1">
      <alignment vertical="top"/>
      <protection locked="0"/>
    </xf>
    <xf numFmtId="4" fontId="43" fillId="0" borderId="0" xfId="0" applyNumberFormat="1" applyFont="1" applyBorder="1" applyAlignment="1">
      <alignment vertical="top"/>
    </xf>
    <xf numFmtId="165" fontId="43" fillId="0" borderId="0" xfId="0" applyFont="1" applyBorder="1" applyAlignment="1" applyProtection="1">
      <alignment horizontal="center" vertical="top"/>
      <protection locked="0"/>
    </xf>
    <xf numFmtId="165" fontId="43" fillId="0" borderId="0" xfId="0" applyFont="1" applyBorder="1" applyAlignment="1" applyProtection="1">
      <alignment vertical="top"/>
      <protection locked="0"/>
    </xf>
    <xf numFmtId="165" fontId="43" fillId="0" borderId="0" xfId="0" applyFont="1"/>
    <xf numFmtId="2" fontId="41" fillId="0" borderId="0" xfId="0" applyNumberFormat="1" applyFont="1" applyFill="1" applyAlignment="1">
      <alignment horizontal="left" vertical="top"/>
    </xf>
    <xf numFmtId="49" fontId="41" fillId="0" borderId="0" xfId="0" applyNumberFormat="1" applyFont="1" applyFill="1" applyAlignment="1">
      <alignment horizontal="justify" vertical="top"/>
    </xf>
    <xf numFmtId="165" fontId="42" fillId="0" borderId="0" xfId="0" applyFont="1" applyAlignment="1" applyProtection="1">
      <alignment vertical="top"/>
      <protection locked="0"/>
    </xf>
    <xf numFmtId="165" fontId="42" fillId="0" borderId="0" xfId="0" applyFont="1" applyAlignment="1" applyProtection="1">
      <alignment horizontal="center" vertical="top"/>
      <protection locked="0"/>
    </xf>
    <xf numFmtId="2" fontId="44" fillId="0" borderId="0" xfId="0" applyNumberFormat="1" applyFont="1" applyFill="1" applyAlignment="1">
      <alignment horizontal="left" vertical="top"/>
    </xf>
    <xf numFmtId="165" fontId="45" fillId="0" borderId="0" xfId="0" applyFont="1"/>
    <xf numFmtId="165" fontId="42" fillId="0" borderId="0" xfId="0" applyFont="1" applyAlignment="1">
      <alignment horizontal="justify" vertical="top"/>
    </xf>
    <xf numFmtId="0" fontId="46" fillId="0" borderId="0" xfId="121" applyFont="1" applyBorder="1" applyAlignment="1">
      <alignment wrapText="1"/>
    </xf>
    <xf numFmtId="0" fontId="46" fillId="0" borderId="0" xfId="121" applyFont="1" applyBorder="1"/>
    <xf numFmtId="4" fontId="46" fillId="0" borderId="0" xfId="121" applyNumberFormat="1" applyFont="1" applyBorder="1" applyAlignment="1">
      <alignment horizontal="right"/>
    </xf>
    <xf numFmtId="4" fontId="46" fillId="0" borderId="0" xfId="121" applyNumberFormat="1" applyFont="1" applyBorder="1"/>
    <xf numFmtId="0" fontId="46" fillId="0" borderId="0" xfId="121" quotePrefix="1" applyFont="1" applyBorder="1"/>
    <xf numFmtId="0" fontId="46" fillId="0" borderId="0" xfId="121" quotePrefix="1" applyFont="1" applyBorder="1" applyAlignment="1">
      <alignment horizontal="left"/>
    </xf>
    <xf numFmtId="165" fontId="49" fillId="0" borderId="0" xfId="0" applyFont="1" applyBorder="1" applyAlignment="1">
      <alignment vertical="center"/>
    </xf>
    <xf numFmtId="165" fontId="49" fillId="0" borderId="0" xfId="0" applyFont="1" applyAlignment="1">
      <alignment vertical="center"/>
    </xf>
    <xf numFmtId="49" fontId="51" fillId="0" borderId="0" xfId="0" applyNumberFormat="1" applyFont="1"/>
    <xf numFmtId="165" fontId="52" fillId="0" borderId="0" xfId="0" applyFont="1"/>
    <xf numFmtId="165" fontId="53" fillId="0" borderId="0" xfId="0" applyFont="1"/>
    <xf numFmtId="2" fontId="51" fillId="0" borderId="0" xfId="0" applyNumberFormat="1" applyFont="1" applyAlignment="1">
      <alignment horizontal="left" vertical="top"/>
    </xf>
    <xf numFmtId="49" fontId="52" fillId="0" borderId="0" xfId="0" applyNumberFormat="1" applyFont="1"/>
    <xf numFmtId="2" fontId="54" fillId="0" borderId="0" xfId="0" applyNumberFormat="1" applyFont="1" applyAlignment="1">
      <alignment horizontal="left" vertical="top"/>
    </xf>
    <xf numFmtId="49" fontId="55" fillId="0" borderId="0" xfId="0" applyNumberFormat="1" applyFont="1"/>
    <xf numFmtId="49" fontId="56" fillId="0" borderId="0" xfId="0" applyNumberFormat="1" applyFont="1"/>
    <xf numFmtId="165" fontId="57" fillId="0" borderId="0" xfId="0" applyFont="1"/>
    <xf numFmtId="49" fontId="57" fillId="0" borderId="0" xfId="0" applyNumberFormat="1" applyFont="1"/>
    <xf numFmtId="49" fontId="54" fillId="0" borderId="0" xfId="0" applyNumberFormat="1" applyFont="1" applyAlignment="1">
      <alignment vertical="top"/>
    </xf>
    <xf numFmtId="49" fontId="54" fillId="0" borderId="0" xfId="0" applyNumberFormat="1" applyFont="1"/>
    <xf numFmtId="165" fontId="58" fillId="0" borderId="0" xfId="0" applyFont="1"/>
    <xf numFmtId="2" fontId="54" fillId="0" borderId="0" xfId="0" applyNumberFormat="1" applyFont="1" applyAlignment="1">
      <alignment horizontal="center" vertical="top"/>
    </xf>
    <xf numFmtId="49" fontId="57" fillId="0" borderId="0" xfId="0" applyNumberFormat="1" applyFont="1" applyAlignment="1">
      <alignment horizontal="justify"/>
    </xf>
    <xf numFmtId="49" fontId="54" fillId="0" borderId="0" xfId="0" applyNumberFormat="1" applyFont="1" applyBorder="1"/>
    <xf numFmtId="165" fontId="57" fillId="0" borderId="0" xfId="0" applyFont="1" applyBorder="1"/>
    <xf numFmtId="49" fontId="61" fillId="0" borderId="0" xfId="0" applyNumberFormat="1" applyFont="1" applyAlignment="1"/>
    <xf numFmtId="49" fontId="57" fillId="0" borderId="0" xfId="0" applyNumberFormat="1" applyFont="1" applyAlignment="1"/>
    <xf numFmtId="165" fontId="54" fillId="0" borderId="0" xfId="0" applyFont="1"/>
    <xf numFmtId="49" fontId="53" fillId="0" borderId="0" xfId="0" applyNumberFormat="1" applyFont="1"/>
    <xf numFmtId="49" fontId="57" fillId="0" borderId="0" xfId="0" applyNumberFormat="1" applyFont="1" applyAlignment="1">
      <alignment horizontal="justify"/>
    </xf>
    <xf numFmtId="165" fontId="3" fillId="0" borderId="0" xfId="0" applyFont="1" applyAlignment="1">
      <alignment vertical="top"/>
    </xf>
    <xf numFmtId="165" fontId="3" fillId="0" borderId="0" xfId="0" applyFont="1" applyAlignment="1">
      <alignment horizontal="right" vertical="top"/>
    </xf>
    <xf numFmtId="165" fontId="3" fillId="0" borderId="0" xfId="0" applyFont="1" applyAlignment="1">
      <alignment horizontal="right"/>
    </xf>
    <xf numFmtId="165" fontId="44" fillId="0" borderId="0" xfId="0" applyFont="1" applyAlignment="1">
      <alignment vertical="top"/>
    </xf>
    <xf numFmtId="165" fontId="2" fillId="0" borderId="0" xfId="0" applyFont="1"/>
    <xf numFmtId="165" fontId="0" fillId="0" borderId="0" xfId="0" applyFont="1"/>
    <xf numFmtId="49" fontId="3" fillId="0" borderId="0" xfId="0" applyNumberFormat="1" applyFont="1" applyAlignment="1">
      <alignment vertical="top"/>
    </xf>
    <xf numFmtId="165" fontId="3" fillId="0" borderId="0" xfId="0" applyFont="1" applyBorder="1"/>
    <xf numFmtId="165" fontId="62" fillId="0" borderId="0" xfId="0" applyFont="1"/>
    <xf numFmtId="165" fontId="4" fillId="0" borderId="0" xfId="0" applyFont="1"/>
    <xf numFmtId="49" fontId="3" fillId="0" borderId="0" xfId="0" applyNumberFormat="1" applyFont="1"/>
    <xf numFmtId="165" fontId="3" fillId="0" borderId="0" xfId="0" applyFont="1" applyBorder="1" applyAlignment="1">
      <alignment horizontal="justify"/>
    </xf>
    <xf numFmtId="0" fontId="3" fillId="0" borderId="0" xfId="0" applyNumberFormat="1" applyFont="1" applyAlignment="1">
      <alignment horizontal="justify" vertical="top"/>
    </xf>
    <xf numFmtId="0" fontId="3" fillId="0" borderId="0" xfId="0" applyNumberFormat="1" applyFont="1" applyFill="1" applyAlignment="1">
      <alignment horizontal="justify" vertical="top" wrapText="1"/>
    </xf>
    <xf numFmtId="165" fontId="63" fillId="0" borderId="0" xfId="0" applyFont="1" applyAlignment="1">
      <alignment vertical="top" wrapText="1"/>
    </xf>
    <xf numFmtId="165" fontId="64" fillId="0" borderId="0" xfId="0" applyFont="1" applyBorder="1" applyAlignment="1">
      <alignment vertical="top" wrapText="1"/>
    </xf>
    <xf numFmtId="165" fontId="65" fillId="0" borderId="0" xfId="0" applyFont="1" applyAlignment="1">
      <alignment vertical="top" wrapText="1"/>
    </xf>
    <xf numFmtId="49" fontId="4" fillId="0" borderId="0" xfId="0" applyNumberFormat="1" applyFont="1" applyAlignment="1">
      <alignment vertical="top"/>
    </xf>
    <xf numFmtId="165" fontId="66" fillId="0" borderId="0" xfId="0" applyFont="1" applyAlignment="1">
      <alignment vertical="top"/>
    </xf>
    <xf numFmtId="165" fontId="66" fillId="0" borderId="0" xfId="0" applyFont="1"/>
    <xf numFmtId="171" fontId="3" fillId="0" borderId="0" xfId="0" applyNumberFormat="1" applyFont="1" applyAlignment="1">
      <alignment horizontal="right" vertical="top"/>
    </xf>
    <xf numFmtId="171" fontId="3" fillId="0" borderId="0" xfId="0" applyNumberFormat="1" applyFont="1" applyBorder="1" applyAlignment="1">
      <alignment horizontal="right" vertical="top"/>
    </xf>
    <xf numFmtId="171" fontId="3" fillId="0" borderId="0" xfId="0" applyNumberFormat="1" applyFont="1" applyAlignment="1" applyProtection="1">
      <alignment vertical="top"/>
      <protection locked="0"/>
    </xf>
    <xf numFmtId="171" fontId="0" fillId="0" borderId="0" xfId="0" applyNumberFormat="1" applyAlignment="1" applyProtection="1">
      <alignment vertical="top"/>
      <protection locked="0"/>
    </xf>
    <xf numFmtId="171" fontId="3" fillId="0" borderId="0" xfId="0" applyNumberFormat="1" applyFont="1" applyAlignment="1" applyProtection="1">
      <alignment horizontal="right" vertical="top"/>
      <protection locked="0"/>
    </xf>
    <xf numFmtId="165" fontId="3" fillId="0" borderId="25" xfId="0" applyFont="1" applyBorder="1" applyAlignment="1">
      <alignment horizontal="right" vertical="top"/>
    </xf>
    <xf numFmtId="165" fontId="3" fillId="0" borderId="25" xfId="0" applyFont="1" applyBorder="1" applyAlignment="1">
      <alignment horizontal="right"/>
    </xf>
    <xf numFmtId="165" fontId="3" fillId="0" borderId="34" xfId="0" applyFont="1" applyFill="1" applyBorder="1" applyAlignment="1">
      <alignment horizontal="right"/>
    </xf>
    <xf numFmtId="49" fontId="69" fillId="0" borderId="0" xfId="0" applyNumberFormat="1" applyFont="1" applyAlignment="1">
      <alignment wrapText="1"/>
    </xf>
    <xf numFmtId="49" fontId="69" fillId="0" borderId="0" xfId="0" applyNumberFormat="1" applyFont="1" applyAlignment="1"/>
    <xf numFmtId="49" fontId="66" fillId="0" borderId="0" xfId="0" applyNumberFormat="1" applyFont="1" applyBorder="1"/>
    <xf numFmtId="165" fontId="66" fillId="0" borderId="0" xfId="0" applyFont="1" applyAlignment="1">
      <alignment horizontal="right"/>
    </xf>
    <xf numFmtId="0" fontId="66" fillId="0" borderId="0" xfId="0" applyNumberFormat="1" applyFont="1" applyFill="1" applyAlignment="1">
      <alignment horizontal="justify" vertical="top" wrapText="1"/>
    </xf>
    <xf numFmtId="49" fontId="66" fillId="0" borderId="0" xfId="0" applyNumberFormat="1" applyFont="1" applyFill="1" applyAlignment="1">
      <alignment horizontal="justify" vertical="top"/>
    </xf>
    <xf numFmtId="4" fontId="66" fillId="0" borderId="0" xfId="0" applyNumberFormat="1" applyFont="1" applyAlignment="1">
      <alignment vertical="top"/>
    </xf>
    <xf numFmtId="166" fontId="66" fillId="44" borderId="25" xfId="0" applyNumberFormat="1" applyFont="1" applyFill="1" applyBorder="1" applyAlignment="1" applyProtection="1">
      <alignment horizontal="right" vertical="top"/>
      <protection locked="0"/>
    </xf>
    <xf numFmtId="171" fontId="66" fillId="0" borderId="25" xfId="0" applyNumberFormat="1" applyFont="1" applyBorder="1" applyAlignment="1" applyProtection="1">
      <alignment vertical="top"/>
    </xf>
    <xf numFmtId="166" fontId="66" fillId="0" borderId="0" xfId="0" applyNumberFormat="1" applyFont="1" applyAlignment="1" applyProtection="1">
      <alignment vertical="top"/>
      <protection locked="0"/>
    </xf>
    <xf numFmtId="171" fontId="66" fillId="0" borderId="0" xfId="0" applyNumberFormat="1" applyFont="1" applyAlignment="1" applyProtection="1">
      <alignment vertical="top"/>
      <protection locked="0"/>
    </xf>
    <xf numFmtId="49" fontId="66" fillId="0" borderId="0" xfId="0" applyNumberFormat="1" applyFont="1" applyFill="1" applyBorder="1" applyAlignment="1">
      <alignment horizontal="justify" vertical="top"/>
    </xf>
    <xf numFmtId="166" fontId="66" fillId="44" borderId="25" xfId="0" applyNumberFormat="1" applyFont="1" applyFill="1" applyBorder="1" applyAlignment="1" applyProtection="1">
      <alignment vertical="top"/>
      <protection locked="0"/>
    </xf>
    <xf numFmtId="165" fontId="66" fillId="0" borderId="0" xfId="0" applyFont="1" applyAlignment="1">
      <alignment horizontal="justify" vertical="top"/>
    </xf>
    <xf numFmtId="171" fontId="66" fillId="0" borderId="25" xfId="0" applyNumberFormat="1" applyFont="1" applyFill="1" applyBorder="1" applyAlignment="1" applyProtection="1">
      <alignment vertical="top"/>
    </xf>
    <xf numFmtId="165" fontId="66" fillId="0" borderId="0" xfId="0" applyFont="1" applyAlignment="1">
      <alignment horizontal="left" vertical="top" wrapText="1"/>
    </xf>
    <xf numFmtId="165" fontId="6" fillId="0" borderId="0" xfId="0" applyFont="1" applyAlignment="1">
      <alignment vertical="top"/>
    </xf>
    <xf numFmtId="49" fontId="3" fillId="44" borderId="25" xfId="0" applyNumberFormat="1" applyFont="1" applyFill="1" applyBorder="1" applyAlignment="1">
      <alignment vertical="top"/>
    </xf>
    <xf numFmtId="165" fontId="66" fillId="0" borderId="0" xfId="0" applyFont="1" applyBorder="1" applyAlignment="1">
      <alignment horizontal="right"/>
    </xf>
    <xf numFmtId="165" fontId="67" fillId="0" borderId="0" xfId="0" applyFont="1" applyBorder="1" applyAlignment="1"/>
    <xf numFmtId="2" fontId="66" fillId="0" borderId="25" xfId="0" applyNumberFormat="1" applyFont="1" applyFill="1" applyBorder="1" applyAlignment="1">
      <alignment horizontal="center" vertical="top"/>
    </xf>
    <xf numFmtId="49" fontId="66" fillId="0" borderId="25" xfId="0" applyNumberFormat="1" applyFont="1" applyFill="1" applyBorder="1" applyAlignment="1">
      <alignment horizontal="justify" vertical="top"/>
    </xf>
    <xf numFmtId="4" fontId="66" fillId="0" borderId="25" xfId="0" applyNumberFormat="1" applyFont="1" applyBorder="1" applyAlignment="1">
      <alignment horizontal="center" vertical="top"/>
    </xf>
    <xf numFmtId="166" fontId="66" fillId="0" borderId="25" xfId="0" applyNumberFormat="1" applyFont="1" applyBorder="1" applyAlignment="1">
      <alignment horizontal="right" vertical="top"/>
    </xf>
    <xf numFmtId="171" fontId="66" fillId="0" borderId="25" xfId="0" applyNumberFormat="1" applyFont="1" applyBorder="1" applyAlignment="1">
      <alignment horizontal="right" vertical="top"/>
    </xf>
    <xf numFmtId="2" fontId="3" fillId="0" borderId="25" xfId="0" applyNumberFormat="1" applyFont="1" applyBorder="1" applyAlignment="1">
      <alignment horizontal="center" vertical="top"/>
    </xf>
    <xf numFmtId="49" fontId="3" fillId="0" borderId="25" xfId="0" applyNumberFormat="1" applyFont="1" applyBorder="1" applyAlignment="1">
      <alignment horizontal="justify" vertical="top"/>
    </xf>
    <xf numFmtId="165" fontId="3" fillId="0" borderId="25" xfId="0" applyFont="1" applyBorder="1" applyAlignment="1">
      <alignment horizontal="center" vertical="top"/>
    </xf>
    <xf numFmtId="2" fontId="43" fillId="0" borderId="0" xfId="0" applyNumberFormat="1" applyFont="1" applyFill="1" applyAlignment="1">
      <alignment horizontal="left" vertical="top"/>
    </xf>
    <xf numFmtId="49" fontId="43" fillId="0" borderId="0" xfId="0" applyNumberFormat="1" applyFont="1" applyFill="1" applyBorder="1" applyAlignment="1">
      <alignment horizontal="justify" vertical="top"/>
    </xf>
    <xf numFmtId="2" fontId="43" fillId="0" borderId="0" xfId="0" applyNumberFormat="1" applyFont="1" applyAlignment="1">
      <alignment horizontal="center" vertical="top"/>
    </xf>
    <xf numFmtId="49" fontId="43" fillId="0" borderId="0" xfId="0" applyNumberFormat="1" applyFont="1" applyBorder="1" applyAlignment="1">
      <alignment horizontal="justify" vertical="top"/>
    </xf>
    <xf numFmtId="165" fontId="66" fillId="0" borderId="0" xfId="0" applyFont="1" applyAlignment="1" applyProtection="1">
      <alignment vertical="top"/>
      <protection locked="0"/>
    </xf>
    <xf numFmtId="165" fontId="79" fillId="0" borderId="0" xfId="0" applyFont="1" applyAlignment="1">
      <alignment vertical="top" wrapText="1"/>
    </xf>
    <xf numFmtId="165" fontId="66" fillId="44" borderId="25" xfId="0" applyFont="1" applyFill="1" applyBorder="1" applyAlignment="1" applyProtection="1">
      <alignment vertical="top"/>
      <protection locked="0"/>
    </xf>
    <xf numFmtId="49" fontId="79" fillId="43" borderId="0" xfId="0" applyNumberFormat="1" applyFont="1" applyFill="1" applyAlignment="1">
      <alignment horizontal="justify" vertical="top" wrapText="1"/>
    </xf>
    <xf numFmtId="165" fontId="70" fillId="0" borderId="0" xfId="0" applyFont="1" applyAlignment="1">
      <alignment horizontal="justify" vertical="top"/>
    </xf>
    <xf numFmtId="165" fontId="66" fillId="0" borderId="0" xfId="0" applyFont="1" applyAlignment="1" applyProtection="1">
      <alignment horizontal="center" vertical="top"/>
      <protection locked="0"/>
    </xf>
    <xf numFmtId="165" fontId="66" fillId="0" borderId="0" xfId="0" applyFont="1" applyBorder="1" applyAlignment="1" applyProtection="1">
      <alignment vertical="top"/>
      <protection locked="0"/>
    </xf>
    <xf numFmtId="165" fontId="6" fillId="0" borderId="0" xfId="0" applyFont="1" applyBorder="1" applyAlignment="1" applyProtection="1">
      <alignment vertical="top"/>
      <protection locked="0"/>
    </xf>
    <xf numFmtId="165" fontId="76" fillId="0" borderId="0" xfId="0" applyFont="1" applyAlignment="1">
      <alignment vertical="top" wrapText="1"/>
    </xf>
    <xf numFmtId="165" fontId="6" fillId="0" borderId="0" xfId="0" applyFont="1"/>
    <xf numFmtId="4" fontId="66" fillId="0" borderId="0" xfId="0" applyNumberFormat="1" applyFont="1" applyBorder="1" applyAlignment="1">
      <alignment vertical="top"/>
    </xf>
    <xf numFmtId="0" fontId="66" fillId="0" borderId="0" xfId="0" applyNumberFormat="1" applyFont="1" applyAlignment="1">
      <alignment horizontal="justify" vertical="top"/>
    </xf>
    <xf numFmtId="165" fontId="66" fillId="0" borderId="0" xfId="0" applyFont="1" applyAlignment="1">
      <alignment horizontal="justify" vertical="top" wrapText="1"/>
    </xf>
    <xf numFmtId="165" fontId="66" fillId="44" borderId="25" xfId="0" applyFont="1" applyFill="1" applyBorder="1" applyAlignment="1" applyProtection="1">
      <alignment horizontal="center" vertical="top"/>
      <protection locked="0"/>
    </xf>
    <xf numFmtId="165" fontId="79" fillId="0" borderId="0" xfId="0" applyFont="1" applyFill="1" applyAlignment="1">
      <alignment horizontal="justify" vertical="top"/>
    </xf>
    <xf numFmtId="165" fontId="79" fillId="0" borderId="0" xfId="0" applyFont="1" applyFill="1" applyAlignment="1">
      <alignment vertical="top" wrapText="1"/>
    </xf>
    <xf numFmtId="165" fontId="66" fillId="0" borderId="0" xfId="0" applyFont="1" applyBorder="1" applyAlignment="1">
      <alignment horizontal="justify" vertical="top"/>
    </xf>
    <xf numFmtId="164" fontId="66" fillId="0" borderId="0" xfId="0" applyNumberFormat="1" applyFont="1" applyAlignment="1" applyProtection="1">
      <alignment vertical="top"/>
      <protection locked="0"/>
    </xf>
    <xf numFmtId="0" fontId="66" fillId="0" borderId="0" xfId="0" applyNumberFormat="1" applyFont="1" applyFill="1" applyAlignment="1">
      <alignment horizontal="justify" vertical="top"/>
    </xf>
    <xf numFmtId="165" fontId="67" fillId="0" borderId="0" xfId="0" applyFont="1" applyAlignment="1">
      <alignment vertical="top"/>
    </xf>
    <xf numFmtId="165" fontId="68" fillId="0" borderId="0" xfId="0" applyFont="1" applyAlignment="1">
      <alignment horizontal="justify" vertical="top"/>
    </xf>
    <xf numFmtId="165" fontId="84" fillId="0" borderId="0" xfId="0" applyFont="1" applyAlignment="1" applyProtection="1">
      <alignment horizontal="center" vertical="top"/>
      <protection locked="0"/>
    </xf>
    <xf numFmtId="166" fontId="84" fillId="0" borderId="0" xfId="0" applyNumberFormat="1" applyFont="1" applyAlignment="1" applyProtection="1">
      <alignment vertical="top"/>
      <protection locked="0"/>
    </xf>
    <xf numFmtId="4" fontId="66" fillId="44" borderId="25" xfId="0" applyNumberFormat="1" applyFont="1" applyFill="1" applyBorder="1" applyAlignment="1" applyProtection="1">
      <alignment horizontal="center" vertical="top"/>
      <protection locked="0"/>
    </xf>
    <xf numFmtId="49" fontId="70" fillId="0" borderId="0" xfId="0" applyNumberFormat="1" applyFont="1" applyFill="1" applyBorder="1" applyAlignment="1">
      <alignment horizontal="justify" vertical="top"/>
    </xf>
    <xf numFmtId="165" fontId="0" fillId="0" borderId="0" xfId="0" applyBorder="1" applyAlignment="1">
      <alignment vertical="top"/>
    </xf>
    <xf numFmtId="165" fontId="66" fillId="0" borderId="0" xfId="0" applyFont="1" applyFill="1" applyBorder="1" applyAlignment="1" applyProtection="1">
      <alignment vertical="top"/>
      <protection locked="0"/>
    </xf>
    <xf numFmtId="165" fontId="66" fillId="0" borderId="0" xfId="0" applyFont="1" applyFill="1" applyBorder="1" applyAlignment="1" applyProtection="1">
      <alignment horizontal="center" vertical="top"/>
      <protection locked="0"/>
    </xf>
    <xf numFmtId="165" fontId="66" fillId="0" borderId="0" xfId="0" applyFont="1" applyBorder="1" applyAlignment="1" applyProtection="1">
      <alignment horizontal="center" vertical="top"/>
      <protection locked="0"/>
    </xf>
    <xf numFmtId="166" fontId="66" fillId="0" borderId="25" xfId="0" applyNumberFormat="1" applyFont="1" applyBorder="1" applyAlignment="1" applyProtection="1">
      <alignment vertical="top"/>
    </xf>
    <xf numFmtId="165" fontId="66" fillId="0" borderId="25" xfId="0" applyFont="1" applyFill="1" applyBorder="1" applyAlignment="1" applyProtection="1">
      <alignment vertical="top"/>
    </xf>
    <xf numFmtId="166" fontId="66" fillId="0" borderId="0" xfId="0" applyNumberFormat="1" applyFont="1" applyBorder="1" applyAlignment="1" applyProtection="1">
      <alignment vertical="top"/>
    </xf>
    <xf numFmtId="165" fontId="66" fillId="44" borderId="32" xfId="0" applyFont="1" applyFill="1" applyBorder="1" applyAlignment="1" applyProtection="1">
      <alignment vertical="top"/>
      <protection locked="0"/>
    </xf>
    <xf numFmtId="165" fontId="66" fillId="44" borderId="32" xfId="0" applyFont="1" applyFill="1" applyBorder="1" applyAlignment="1" applyProtection="1">
      <alignment horizontal="center" vertical="top"/>
      <protection locked="0"/>
    </xf>
    <xf numFmtId="165" fontId="66" fillId="0" borderId="0" xfId="0" applyFont="1" applyAlignment="1">
      <alignment horizontal="justify" vertical="top"/>
    </xf>
    <xf numFmtId="49" fontId="44" fillId="0" borderId="0" xfId="0" applyNumberFormat="1" applyFont="1"/>
    <xf numFmtId="49" fontId="54" fillId="0" borderId="32" xfId="0" applyNumberFormat="1" applyFont="1" applyFill="1" applyBorder="1" applyAlignment="1"/>
    <xf numFmtId="165" fontId="0" fillId="0" borderId="35" xfId="0" applyBorder="1" applyAlignment="1"/>
    <xf numFmtId="165" fontId="66" fillId="0" borderId="25" xfId="0" applyFont="1" applyBorder="1" applyAlignment="1">
      <alignment horizontal="right"/>
    </xf>
    <xf numFmtId="165" fontId="67" fillId="0" borderId="25" xfId="0" applyFont="1" applyBorder="1" applyAlignment="1"/>
    <xf numFmtId="49" fontId="59" fillId="0" borderId="0" xfId="0" applyNumberFormat="1" applyFont="1" applyAlignment="1"/>
    <xf numFmtId="165" fontId="0" fillId="0" borderId="0" xfId="0" applyFont="1" applyAlignment="1"/>
    <xf numFmtId="49" fontId="4" fillId="0" borderId="32" xfId="0" applyNumberFormat="1" applyFont="1" applyFill="1" applyBorder="1" applyAlignment="1"/>
    <xf numFmtId="49" fontId="60" fillId="0" borderId="25" xfId="0" applyNumberFormat="1" applyFont="1" applyBorder="1" applyAlignment="1"/>
    <xf numFmtId="165" fontId="71" fillId="0" borderId="25" xfId="0" applyFont="1" applyBorder="1" applyAlignment="1"/>
    <xf numFmtId="165" fontId="66" fillId="0" borderId="25" xfId="0" applyFont="1" applyBorder="1" applyAlignment="1">
      <alignment horizontal="left" wrapText="1"/>
    </xf>
    <xf numFmtId="49" fontId="78" fillId="0" borderId="32" xfId="0" applyNumberFormat="1" applyFont="1" applyBorder="1" applyAlignment="1">
      <alignment horizontal="justify"/>
    </xf>
    <xf numFmtId="165" fontId="73" fillId="0" borderId="35" xfId="0" applyFont="1" applyBorder="1" applyAlignment="1"/>
    <xf numFmtId="2" fontId="47" fillId="42" borderId="30" xfId="0" applyNumberFormat="1" applyFont="1" applyFill="1" applyBorder="1" applyAlignment="1">
      <alignment horizontal="center" vertical="center"/>
    </xf>
    <xf numFmtId="165" fontId="48" fillId="42" borderId="28" xfId="0" applyFont="1" applyFill="1" applyBorder="1" applyAlignment="1">
      <alignment horizontal="center"/>
    </xf>
    <xf numFmtId="2" fontId="50" fillId="42" borderId="31" xfId="0" applyNumberFormat="1" applyFont="1" applyFill="1" applyBorder="1" applyAlignment="1">
      <alignment horizontal="center" vertical="center"/>
    </xf>
    <xf numFmtId="165" fontId="50" fillId="42" borderId="29" xfId="0" applyFont="1" applyFill="1" applyBorder="1" applyAlignment="1">
      <alignment horizontal="center"/>
    </xf>
    <xf numFmtId="49" fontId="66" fillId="0" borderId="25" xfId="0" applyNumberFormat="1" applyFont="1" applyBorder="1" applyAlignment="1">
      <alignment horizontal="justify" wrapText="1"/>
    </xf>
    <xf numFmtId="49" fontId="66" fillId="0" borderId="25" xfId="0" applyNumberFormat="1" applyFont="1" applyBorder="1" applyAlignment="1">
      <alignment horizontal="justify"/>
    </xf>
    <xf numFmtId="49" fontId="4" fillId="0" borderId="0" xfId="0" applyNumberFormat="1" applyFont="1" applyAlignment="1">
      <alignment vertical="top" wrapText="1"/>
    </xf>
    <xf numFmtId="165" fontId="0" fillId="0" borderId="0" xfId="0" applyAlignment="1">
      <alignment wrapText="1"/>
    </xf>
    <xf numFmtId="165" fontId="3" fillId="44" borderId="25" xfId="0" applyFont="1" applyFill="1" applyBorder="1" applyAlignment="1">
      <alignment vertical="top"/>
    </xf>
    <xf numFmtId="165" fontId="0" fillId="0" borderId="25" xfId="0" applyBorder="1" applyAlignment="1"/>
    <xf numFmtId="49" fontId="59" fillId="0" borderId="25" xfId="0" applyNumberFormat="1" applyFont="1" applyBorder="1" applyAlignment="1">
      <alignment horizontal="center"/>
    </xf>
    <xf numFmtId="165" fontId="0" fillId="0" borderId="25" xfId="0" applyFont="1" applyBorder="1" applyAlignment="1">
      <alignment horizontal="center"/>
    </xf>
    <xf numFmtId="49" fontId="70" fillId="0" borderId="32" xfId="0" applyNumberFormat="1" applyFont="1" applyFill="1" applyBorder="1" applyAlignment="1">
      <alignment horizontal="left" vertical="top"/>
    </xf>
    <xf numFmtId="165" fontId="67" fillId="0" borderId="35" xfId="0" applyFont="1" applyBorder="1" applyAlignment="1">
      <alignment vertical="top"/>
    </xf>
    <xf numFmtId="165" fontId="67" fillId="0" borderId="33" xfId="0" applyFont="1" applyBorder="1" applyAlignment="1">
      <alignment vertical="top"/>
    </xf>
    <xf numFmtId="165" fontId="66" fillId="0" borderId="0" xfId="0" applyFont="1" applyAlignment="1">
      <alignment horizontal="justify" vertical="top" wrapText="1"/>
    </xf>
    <xf numFmtId="165" fontId="66" fillId="0" borderId="0" xfId="0" applyFont="1" applyAlignment="1">
      <alignment horizontal="justify" vertical="top"/>
    </xf>
    <xf numFmtId="2" fontId="7" fillId="42" borderId="30" xfId="0" applyNumberFormat="1" applyFont="1" applyFill="1" applyBorder="1" applyAlignment="1">
      <alignment horizontal="center" vertical="center"/>
    </xf>
    <xf numFmtId="165" fontId="8" fillId="42" borderId="28" xfId="0" applyFont="1" applyFill="1" applyBorder="1" applyAlignment="1">
      <alignment horizontal="center"/>
    </xf>
    <xf numFmtId="165" fontId="8" fillId="42" borderId="27" xfId="0" applyFont="1" applyFill="1" applyBorder="1" applyAlignment="1">
      <alignment horizontal="center"/>
    </xf>
    <xf numFmtId="2" fontId="9" fillId="42" borderId="31" xfId="0" applyNumberFormat="1" applyFont="1" applyFill="1" applyBorder="1" applyAlignment="1">
      <alignment horizontal="center" vertical="center"/>
    </xf>
    <xf numFmtId="165" fontId="9" fillId="42" borderId="29" xfId="0" applyFont="1" applyFill="1" applyBorder="1" applyAlignment="1">
      <alignment horizontal="center"/>
    </xf>
    <xf numFmtId="165" fontId="9" fillId="42" borderId="26" xfId="0" applyFont="1" applyFill="1" applyBorder="1" applyAlignment="1">
      <alignment horizontal="center"/>
    </xf>
    <xf numFmtId="49" fontId="66" fillId="0" borderId="0" xfId="0" applyNumberFormat="1" applyFont="1" applyFill="1" applyAlignment="1">
      <alignment horizontal="justify" vertical="top"/>
    </xf>
    <xf numFmtId="0" fontId="66" fillId="0" borderId="0" xfId="0" applyNumberFormat="1" applyFont="1" applyFill="1" applyAlignment="1">
      <alignment horizontal="justify" vertical="top"/>
    </xf>
    <xf numFmtId="0" fontId="66" fillId="0" borderId="0" xfId="0" applyNumberFormat="1" applyFont="1" applyAlignment="1">
      <alignment horizontal="justify" vertical="top"/>
    </xf>
    <xf numFmtId="0" fontId="3" fillId="0" borderId="0" xfId="0" applyNumberFormat="1" applyFont="1" applyFill="1" applyAlignment="1">
      <alignment horizontal="justify" vertical="top" wrapText="1"/>
    </xf>
    <xf numFmtId="0" fontId="3" fillId="0" borderId="0" xfId="0" applyNumberFormat="1" applyFont="1" applyAlignment="1">
      <alignment horizontal="justify" vertical="top"/>
    </xf>
    <xf numFmtId="0" fontId="66" fillId="0" borderId="0" xfId="0" applyNumberFormat="1" applyFont="1" applyFill="1" applyAlignment="1">
      <alignment horizontal="justify" vertical="top" wrapText="1"/>
    </xf>
    <xf numFmtId="165" fontId="83" fillId="0" borderId="32" xfId="0" applyFont="1" applyBorder="1" applyAlignment="1">
      <alignment horizontal="justify" vertical="top"/>
    </xf>
    <xf numFmtId="165" fontId="83" fillId="0" borderId="35" xfId="0" applyFont="1" applyBorder="1" applyAlignment="1">
      <alignment horizontal="justify" vertical="top"/>
    </xf>
    <xf numFmtId="165" fontId="0" fillId="0" borderId="33" xfId="0" applyBorder="1" applyAlignment="1">
      <alignment vertical="top"/>
    </xf>
    <xf numFmtId="165" fontId="70" fillId="0" borderId="32" xfId="0" applyFont="1" applyBorder="1" applyAlignment="1">
      <alignment horizontal="justify" vertical="top"/>
    </xf>
    <xf numFmtId="165" fontId="70" fillId="0" borderId="35" xfId="0" applyFont="1" applyBorder="1" applyAlignment="1">
      <alignment horizontal="justify" vertical="top"/>
    </xf>
    <xf numFmtId="165" fontId="0" fillId="0" borderId="33" xfId="0" applyFont="1" applyBorder="1" applyAlignment="1">
      <alignment vertical="top"/>
    </xf>
    <xf numFmtId="2" fontId="37" fillId="42" borderId="30" xfId="0" applyNumberFormat="1" applyFont="1" applyFill="1" applyBorder="1" applyAlignment="1">
      <alignment horizontal="center" vertical="center"/>
    </xf>
    <xf numFmtId="165" fontId="38" fillId="42" borderId="28" xfId="0" applyFont="1" applyFill="1" applyBorder="1" applyAlignment="1">
      <alignment horizontal="center"/>
    </xf>
    <xf numFmtId="165" fontId="38" fillId="42" borderId="27" xfId="0" applyFont="1" applyFill="1" applyBorder="1" applyAlignment="1">
      <alignment horizontal="center"/>
    </xf>
    <xf numFmtId="2" fontId="40" fillId="42" borderId="31" xfId="0" applyNumberFormat="1" applyFont="1" applyFill="1" applyBorder="1" applyAlignment="1">
      <alignment horizontal="center" vertical="center"/>
    </xf>
    <xf numFmtId="165" fontId="40" fillId="42" borderId="29" xfId="0" applyFont="1" applyFill="1" applyBorder="1" applyAlignment="1">
      <alignment horizontal="center"/>
    </xf>
    <xf numFmtId="165" fontId="40" fillId="42" borderId="26" xfId="0" applyFont="1" applyFill="1" applyBorder="1" applyAlignment="1">
      <alignment horizontal="center"/>
    </xf>
    <xf numFmtId="0" fontId="6" fillId="0" borderId="0" xfId="0" applyNumberFormat="1" applyFont="1" applyFill="1" applyAlignment="1">
      <alignment horizontal="left" vertical="top" wrapText="1"/>
    </xf>
    <xf numFmtId="0" fontId="6" fillId="0" borderId="0" xfId="0" applyNumberFormat="1" applyFont="1" applyAlignment="1">
      <alignment horizontal="left" vertical="top"/>
    </xf>
    <xf numFmtId="0" fontId="6" fillId="0" borderId="0" xfId="0" applyNumberFormat="1" applyFont="1" applyFill="1" applyAlignment="1">
      <alignment horizontal="justify" vertical="top"/>
    </xf>
    <xf numFmtId="0" fontId="6" fillId="0" borderId="0" xfId="0" applyNumberFormat="1" applyFont="1" applyAlignment="1">
      <alignment horizontal="justify" vertical="top"/>
    </xf>
    <xf numFmtId="49" fontId="70" fillId="0" borderId="32" xfId="0" applyNumberFormat="1" applyFont="1" applyFill="1" applyBorder="1" applyAlignment="1">
      <alignment horizontal="justify" vertical="top"/>
    </xf>
    <xf numFmtId="165" fontId="0" fillId="0" borderId="35" xfId="0" applyBorder="1" applyAlignment="1">
      <alignment vertical="top"/>
    </xf>
    <xf numFmtId="165" fontId="66" fillId="0" borderId="0" xfId="0" applyFont="1" applyBorder="1" applyAlignment="1">
      <alignment horizontal="justify" vertical="top"/>
    </xf>
    <xf numFmtId="165" fontId="70" fillId="0" borderId="0" xfId="0" applyFont="1" applyBorder="1" applyAlignment="1">
      <alignment horizontal="justify" vertical="top"/>
    </xf>
    <xf numFmtId="165" fontId="79" fillId="0" borderId="0" xfId="0" applyFont="1" applyFill="1" applyAlignment="1">
      <alignment horizontal="justify" vertical="top"/>
    </xf>
    <xf numFmtId="49" fontId="70" fillId="0" borderId="25" xfId="0" applyNumberFormat="1" applyFont="1" applyFill="1" applyBorder="1" applyAlignment="1">
      <alignment horizontal="justify" vertical="top"/>
    </xf>
    <xf numFmtId="165" fontId="0" fillId="0" borderId="25" xfId="0" applyFont="1" applyBorder="1" applyAlignment="1">
      <alignment vertical="top"/>
    </xf>
    <xf numFmtId="49" fontId="83" fillId="0" borderId="0" xfId="0" applyNumberFormat="1" applyFont="1" applyFill="1" applyBorder="1" applyAlignment="1">
      <alignment horizontal="justify" vertical="top"/>
    </xf>
    <xf numFmtId="165" fontId="83" fillId="0" borderId="0" xfId="0" applyFont="1" applyBorder="1" applyAlignment="1">
      <alignment horizontal="justify" vertical="top"/>
    </xf>
  </cellXfs>
  <cellStyles count="145">
    <cellStyle name="20 % – Poudarek1" xfId="1" builtinId="30" customBuiltin="1"/>
    <cellStyle name="20 % – Poudarek2" xfId="2" builtinId="34" customBuiltin="1"/>
    <cellStyle name="20 % – Poudarek3" xfId="3" builtinId="38" customBuiltin="1"/>
    <cellStyle name="20 % – Poudarek4" xfId="4" builtinId="42" customBuiltin="1"/>
    <cellStyle name="20 % – Poudarek5" xfId="5" builtinId="46" customBuiltin="1"/>
    <cellStyle name="20 % – Poudarek6" xfId="6" builtinId="50" customBuiltin="1"/>
    <cellStyle name="20% - Accent1" xfId="7"/>
    <cellStyle name="20% - Accent2" xfId="8"/>
    <cellStyle name="20% - Accent3" xfId="9"/>
    <cellStyle name="20% - Accent4" xfId="10"/>
    <cellStyle name="20% - Accent5" xfId="11"/>
    <cellStyle name="20% - Accent6" xfId="12"/>
    <cellStyle name="40 % – Poudarek1" xfId="13" builtinId="31" customBuiltin="1"/>
    <cellStyle name="40 % – Poudarek2" xfId="14" builtinId="35" customBuiltin="1"/>
    <cellStyle name="40 % – Poudarek3" xfId="15" builtinId="39" customBuiltin="1"/>
    <cellStyle name="40 % – Poudarek4" xfId="16" builtinId="43" customBuiltin="1"/>
    <cellStyle name="40 % – Poudarek5" xfId="17" builtinId="47" customBuiltin="1"/>
    <cellStyle name="40 % – Poudarek6" xfId="18" builtinId="51" customBuiltin="1"/>
    <cellStyle name="40% - Accent1" xfId="19"/>
    <cellStyle name="40% - Accent2" xfId="20"/>
    <cellStyle name="40% - Accent3" xfId="21"/>
    <cellStyle name="40% - Accent4" xfId="22"/>
    <cellStyle name="40% - Accent5" xfId="23"/>
    <cellStyle name="40% - Accent6" xfId="24"/>
    <cellStyle name="60 % – Poudarek1" xfId="25" builtinId="32" customBuiltin="1"/>
    <cellStyle name="60 % – Poudarek2" xfId="26" builtinId="36" customBuiltin="1"/>
    <cellStyle name="60 % – Poudarek3" xfId="27" builtinId="40" customBuiltin="1"/>
    <cellStyle name="60 % – Poudarek4" xfId="28" builtinId="44" customBuiltin="1"/>
    <cellStyle name="60 % – Poudarek5" xfId="29" builtinId="48" customBuiltin="1"/>
    <cellStyle name="60 % – Poudarek6" xfId="30" builtinId="52" customBuiltin="1"/>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ckground" xfId="43"/>
    <cellStyle name="Bad" xfId="44"/>
    <cellStyle name="Calculation" xfId="45"/>
    <cellStyle name="Card" xfId="46"/>
    <cellStyle name="Card B" xfId="47"/>
    <cellStyle name="Card BL" xfId="48"/>
    <cellStyle name="Card BR" xfId="49"/>
    <cellStyle name="Card L" xfId="50"/>
    <cellStyle name="Card R" xfId="51"/>
    <cellStyle name="Card T" xfId="52"/>
    <cellStyle name="Card TL" xfId="53"/>
    <cellStyle name="Card TR" xfId="54"/>
    <cellStyle name="Card_obrtna dela" xfId="55"/>
    <cellStyle name="Check Cell" xfId="56"/>
    <cellStyle name="Column Header" xfId="57"/>
    <cellStyle name="Comma_dus sestavljanka" xfId="58"/>
    <cellStyle name="Currency [0]_dus sestavljanka" xfId="59"/>
    <cellStyle name="Currency_dus sestavljanka" xfId="60"/>
    <cellStyle name="Dobro" xfId="61" builtinId="26" customBuiltin="1"/>
    <cellStyle name="Excel Built-in 20% - Accent1" xfId="62"/>
    <cellStyle name="Excel Built-in 20% - Accent2" xfId="63"/>
    <cellStyle name="Excel Built-in 20% - Accent3" xfId="64"/>
    <cellStyle name="Excel Built-in 20% - Accent4" xfId="65"/>
    <cellStyle name="Excel Built-in 20% - Accent5" xfId="66"/>
    <cellStyle name="Excel Built-in 20% - Accent6" xfId="67"/>
    <cellStyle name="Excel Built-in 40% - Accent1" xfId="68"/>
    <cellStyle name="Excel Built-in 40% - Accent2" xfId="69"/>
    <cellStyle name="Excel Built-in 40% - Accent3" xfId="70"/>
    <cellStyle name="Excel Built-in 40% - Accent4" xfId="71"/>
    <cellStyle name="Excel Built-in 40% - Accent5" xfId="72"/>
    <cellStyle name="Excel Built-in 40% - Accent6" xfId="73"/>
    <cellStyle name="Excel Built-in 60% - Accent1" xfId="74"/>
    <cellStyle name="Excel Built-in 60% - Accent2" xfId="75"/>
    <cellStyle name="Excel Built-in 60% - Accent3" xfId="76"/>
    <cellStyle name="Excel Built-in 60% - Accent4" xfId="77"/>
    <cellStyle name="Excel Built-in 60% - Accent5" xfId="78"/>
    <cellStyle name="Excel Built-in 60% - Accent6" xfId="79"/>
    <cellStyle name="Excel Built-in Accent1" xfId="80"/>
    <cellStyle name="Excel Built-in Accent2" xfId="81"/>
    <cellStyle name="Excel Built-in Accent3" xfId="82"/>
    <cellStyle name="Excel Built-in Accent4" xfId="83"/>
    <cellStyle name="Excel Built-in Accent5" xfId="84"/>
    <cellStyle name="Excel Built-in Accent6" xfId="85"/>
    <cellStyle name="Excel Built-in Bad" xfId="86"/>
    <cellStyle name="Excel Built-in Calculation" xfId="87"/>
    <cellStyle name="Excel Built-in Check Cell" xfId="88"/>
    <cellStyle name="Excel Built-in Explanatory Text" xfId="89"/>
    <cellStyle name="Excel Built-in Good" xfId="90"/>
    <cellStyle name="Excel Built-in Heading 1" xfId="91"/>
    <cellStyle name="Excel Built-in Heading 2" xfId="92"/>
    <cellStyle name="Excel Built-in Heading 3" xfId="93"/>
    <cellStyle name="Excel Built-in Heading 4" xfId="94"/>
    <cellStyle name="Excel Built-in Input" xfId="95"/>
    <cellStyle name="Excel Built-in Linked Cell" xfId="96"/>
    <cellStyle name="Excel Built-in Neutral" xfId="97"/>
    <cellStyle name="Excel Built-in Normal" xfId="98"/>
    <cellStyle name="Excel Built-in Note" xfId="99"/>
    <cellStyle name="Excel Built-in Output" xfId="100"/>
    <cellStyle name="Excel Built-in Title" xfId="101"/>
    <cellStyle name="Excel Built-in Total" xfId="102"/>
    <cellStyle name="Excel Built-in Warning Text" xfId="103"/>
    <cellStyle name="Explanatory Text" xfId="104"/>
    <cellStyle name="Good" xfId="105"/>
    <cellStyle name="Heading 1" xfId="106"/>
    <cellStyle name="Heading 2" xfId="107"/>
    <cellStyle name="Heading 3" xfId="108"/>
    <cellStyle name="Heading 4" xfId="109"/>
    <cellStyle name="Input" xfId="110"/>
    <cellStyle name="Izhod" xfId="111" builtinId="21" customBuiltin="1"/>
    <cellStyle name="Linked Cell" xfId="112"/>
    <cellStyle name="Naslov" xfId="113" builtinId="15" customBuiltin="1"/>
    <cellStyle name="Naslov 1" xfId="114" builtinId="16" customBuiltin="1"/>
    <cellStyle name="Naslov 2" xfId="115" builtinId="17" customBuiltin="1"/>
    <cellStyle name="Naslov 3" xfId="116" builtinId="18" customBuiltin="1"/>
    <cellStyle name="Naslov 4" xfId="117" builtinId="19" customBuiltin="1"/>
    <cellStyle name="Navadno" xfId="0" builtinId="0"/>
    <cellStyle name="Navadno 2" xfId="118"/>
    <cellStyle name="Navadno 3" xfId="119"/>
    <cellStyle name="Navadno 4" xfId="120"/>
    <cellStyle name="Navadno_obrtna dela" xfId="121"/>
    <cellStyle name="Neutral" xfId="122"/>
    <cellStyle name="Nevtralno" xfId="123" builtinId="28" customBuiltin="1"/>
    <cellStyle name="Normal_dus sestavljanka" xfId="124"/>
    <cellStyle name="Note" xfId="125"/>
    <cellStyle name="Opomba" xfId="126" builtinId="10" customBuiltin="1"/>
    <cellStyle name="Opozorilo" xfId="127" builtinId="11" customBuiltin="1"/>
    <cellStyle name="Output" xfId="128"/>
    <cellStyle name="Pojasnjevalno besedilo" xfId="129" builtinId="53" customBuiltin="1"/>
    <cellStyle name="Poudarek1" xfId="130" builtinId="29" customBuiltin="1"/>
    <cellStyle name="Poudarek2" xfId="131" builtinId="33" customBuiltin="1"/>
    <cellStyle name="Poudarek3" xfId="132" builtinId="37" customBuiltin="1"/>
    <cellStyle name="Poudarek4" xfId="133" builtinId="41" customBuiltin="1"/>
    <cellStyle name="Poudarek5" xfId="134" builtinId="45" customBuiltin="1"/>
    <cellStyle name="Poudarek6" xfId="135" builtinId="49" customBuiltin="1"/>
    <cellStyle name="Povezana celica" xfId="136" builtinId="24" customBuiltin="1"/>
    <cellStyle name="Preveri celico" xfId="137" builtinId="23" customBuiltin="1"/>
    <cellStyle name="Računanje" xfId="138" builtinId="22" customBuiltin="1"/>
    <cellStyle name="Slabo" xfId="139" builtinId="27" customBuiltin="1"/>
    <cellStyle name="Title" xfId="140"/>
    <cellStyle name="Total" xfId="141"/>
    <cellStyle name="Vnos" xfId="142" builtinId="20" customBuiltin="1"/>
    <cellStyle name="Vsota" xfId="143" builtinId="25" customBuiltin="1"/>
    <cellStyle name="Warning Text" xfId="144"/>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5"/>
  <sheetViews>
    <sheetView tabSelected="1" zoomScaleNormal="100" zoomScaleSheetLayoutView="77" workbookViewId="0">
      <selection activeCell="B8" sqref="B8"/>
    </sheetView>
  </sheetViews>
  <sheetFormatPr defaultRowHeight="15" x14ac:dyDescent="0.25"/>
  <cols>
    <col min="1" max="1" width="4.85546875" style="51" customWidth="1"/>
    <col min="2" max="2" width="25.42578125" style="69" customWidth="1"/>
    <col min="3" max="3" width="14.5703125" style="69" customWidth="1"/>
    <col min="4" max="4" width="44" style="76" customWidth="1"/>
    <col min="5" max="16384" width="9.140625" style="51"/>
  </cols>
  <sheetData>
    <row r="1" spans="1:7" s="48" customFormat="1" ht="14.25" customHeight="1" x14ac:dyDescent="0.2">
      <c r="A1" s="179" t="s">
        <v>20</v>
      </c>
      <c r="B1" s="180"/>
      <c r="C1" s="180"/>
      <c r="D1" s="180"/>
      <c r="E1" s="47"/>
      <c r="F1" s="47"/>
      <c r="G1" s="47"/>
    </row>
    <row r="2" spans="1:7" s="48" customFormat="1" ht="7.5" customHeight="1" x14ac:dyDescent="0.15">
      <c r="A2" s="181" t="s">
        <v>21</v>
      </c>
      <c r="B2" s="182"/>
      <c r="C2" s="182"/>
      <c r="D2" s="182"/>
      <c r="E2" s="47"/>
      <c r="F2" s="47"/>
      <c r="G2" s="47"/>
    </row>
    <row r="3" spans="1:7" ht="9.75" customHeight="1" x14ac:dyDescent="0.25">
      <c r="A3" s="49" t="s">
        <v>22</v>
      </c>
      <c r="B3" s="50"/>
      <c r="C3" s="50"/>
      <c r="D3" s="75"/>
    </row>
    <row r="4" spans="1:7" ht="12" customHeight="1" x14ac:dyDescent="0.25">
      <c r="A4" s="49"/>
      <c r="B4" s="50"/>
      <c r="C4" s="50"/>
      <c r="D4" s="75"/>
    </row>
    <row r="5" spans="1:7" x14ac:dyDescent="0.25">
      <c r="A5" s="52"/>
      <c r="B5" s="53"/>
      <c r="C5" s="53"/>
    </row>
    <row r="6" spans="1:7" s="57" customFormat="1" ht="16.5" x14ac:dyDescent="0.25">
      <c r="A6" s="54"/>
      <c r="B6" s="189" t="s">
        <v>104</v>
      </c>
      <c r="C6" s="190"/>
      <c r="D6" s="190"/>
    </row>
    <row r="7" spans="1:7" s="57" customFormat="1" x14ac:dyDescent="0.2">
      <c r="A7" s="54"/>
      <c r="B7" s="58"/>
      <c r="C7" s="58"/>
      <c r="D7" s="71"/>
    </row>
    <row r="8" spans="1:7" s="57" customFormat="1" x14ac:dyDescent="0.25">
      <c r="A8" s="54"/>
      <c r="B8" s="166"/>
      <c r="C8" s="58"/>
      <c r="D8" s="89"/>
    </row>
    <row r="9" spans="1:7" s="57" customFormat="1" x14ac:dyDescent="0.2">
      <c r="A9" s="54"/>
      <c r="B9" s="59" t="s">
        <v>23</v>
      </c>
      <c r="C9" s="58"/>
      <c r="D9" s="89" t="s">
        <v>47</v>
      </c>
    </row>
    <row r="10" spans="1:7" s="57" customFormat="1" ht="42.75" customHeight="1" x14ac:dyDescent="0.2">
      <c r="A10" s="54"/>
      <c r="B10" s="59"/>
      <c r="C10" s="58"/>
      <c r="D10" s="114" t="s">
        <v>101</v>
      </c>
    </row>
    <row r="11" spans="1:7" s="57" customFormat="1" x14ac:dyDescent="0.2">
      <c r="A11" s="54"/>
      <c r="B11" s="59"/>
      <c r="C11" s="58"/>
      <c r="D11" s="71"/>
    </row>
    <row r="12" spans="1:7" s="57" customFormat="1" x14ac:dyDescent="0.2">
      <c r="A12" s="54"/>
      <c r="B12" s="88" t="s">
        <v>98</v>
      </c>
      <c r="C12" s="58"/>
      <c r="D12" s="115" t="s">
        <v>97</v>
      </c>
    </row>
    <row r="13" spans="1:7" s="57" customFormat="1" x14ac:dyDescent="0.2">
      <c r="A13" s="54"/>
      <c r="B13" s="59"/>
      <c r="C13" s="58"/>
      <c r="D13" s="89" t="s">
        <v>99</v>
      </c>
    </row>
    <row r="14" spans="1:7" s="57" customFormat="1" x14ac:dyDescent="0.2">
      <c r="A14" s="54"/>
      <c r="B14" s="59"/>
      <c r="C14" s="58"/>
      <c r="D14" s="89" t="s">
        <v>100</v>
      </c>
    </row>
    <row r="15" spans="1:7" s="57" customFormat="1" x14ac:dyDescent="0.2">
      <c r="A15" s="54"/>
      <c r="B15" s="59"/>
      <c r="C15" s="58"/>
      <c r="D15" s="71"/>
    </row>
    <row r="16" spans="1:7" s="57" customFormat="1" x14ac:dyDescent="0.2">
      <c r="A16" s="54"/>
      <c r="B16" s="59" t="s">
        <v>24</v>
      </c>
      <c r="C16" s="58"/>
      <c r="D16" s="77" t="s">
        <v>48</v>
      </c>
    </row>
    <row r="17" spans="1:6" s="57" customFormat="1" x14ac:dyDescent="0.2">
      <c r="A17" s="54"/>
      <c r="B17" s="59"/>
      <c r="C17" s="58"/>
      <c r="D17" s="77"/>
    </row>
    <row r="18" spans="1:6" s="57" customFormat="1" x14ac:dyDescent="0.2">
      <c r="A18" s="54"/>
      <c r="B18" s="88" t="s">
        <v>102</v>
      </c>
      <c r="C18" s="58"/>
      <c r="D18" s="116"/>
    </row>
    <row r="19" spans="1:6" s="57" customFormat="1" x14ac:dyDescent="0.2">
      <c r="A19" s="54"/>
      <c r="B19" s="185" t="s">
        <v>103</v>
      </c>
      <c r="C19" s="186"/>
      <c r="D19" s="187"/>
    </row>
    <row r="20" spans="1:6" s="57" customFormat="1" ht="29.25" customHeight="1" x14ac:dyDescent="0.2">
      <c r="A20" s="54"/>
      <c r="B20" s="186"/>
      <c r="C20" s="186"/>
      <c r="D20" s="188"/>
    </row>
    <row r="21" spans="1:6" s="57" customFormat="1" ht="18" x14ac:dyDescent="0.25">
      <c r="A21" s="54"/>
      <c r="B21" s="55"/>
      <c r="C21" s="56"/>
      <c r="D21" s="74"/>
    </row>
    <row r="22" spans="1:6" s="57" customFormat="1" ht="16.5" x14ac:dyDescent="0.25">
      <c r="A22" s="54"/>
      <c r="B22" s="171" t="s">
        <v>25</v>
      </c>
      <c r="C22" s="172"/>
      <c r="D22" s="71"/>
    </row>
    <row r="23" spans="1:6" s="57" customFormat="1" x14ac:dyDescent="0.25">
      <c r="A23" s="54"/>
      <c r="B23" s="60"/>
      <c r="C23" s="60"/>
      <c r="D23" s="71"/>
    </row>
    <row r="24" spans="1:6" s="57" customFormat="1" x14ac:dyDescent="0.25">
      <c r="A24" s="54"/>
      <c r="B24" s="60" t="s">
        <v>26</v>
      </c>
      <c r="C24" s="60"/>
      <c r="D24" s="96">
        <f>D50</f>
        <v>0</v>
      </c>
      <c r="E24" s="61">
        <v>239.6</v>
      </c>
    </row>
    <row r="25" spans="1:6" s="57" customFormat="1" ht="7.5" customHeight="1" x14ac:dyDescent="0.2">
      <c r="A25" s="62"/>
      <c r="B25" s="63"/>
      <c r="C25" s="63"/>
      <c r="D25" s="72"/>
    </row>
    <row r="26" spans="1:6" s="57" customFormat="1" x14ac:dyDescent="0.25">
      <c r="A26" s="54"/>
      <c r="B26" s="60" t="s">
        <v>27</v>
      </c>
      <c r="C26" s="60"/>
      <c r="D26" s="96">
        <f>D73</f>
        <v>0</v>
      </c>
    </row>
    <row r="27" spans="1:6" s="57" customFormat="1" ht="7.5" customHeight="1" x14ac:dyDescent="0.2">
      <c r="A27" s="62"/>
      <c r="B27" s="63"/>
      <c r="C27" s="63"/>
      <c r="D27" s="72"/>
    </row>
    <row r="28" spans="1:6" s="57" customFormat="1" ht="7.5" customHeight="1" x14ac:dyDescent="0.2">
      <c r="A28" s="62"/>
      <c r="B28" s="63"/>
      <c r="C28" s="63"/>
      <c r="D28" s="73"/>
    </row>
    <row r="29" spans="1:6" s="57" customFormat="1" x14ac:dyDescent="0.25">
      <c r="A29" s="54"/>
      <c r="B29" s="60"/>
      <c r="C29" s="60"/>
      <c r="D29" s="73"/>
    </row>
    <row r="30" spans="1:6" s="57" customFormat="1" ht="10.5" customHeight="1" x14ac:dyDescent="0.25">
      <c r="A30" s="54"/>
      <c r="B30" s="64"/>
      <c r="C30" s="64"/>
      <c r="D30" s="73"/>
    </row>
    <row r="31" spans="1:6" s="57" customFormat="1" ht="30" customHeight="1" x14ac:dyDescent="0.3">
      <c r="A31" s="54"/>
      <c r="B31" s="174" t="s">
        <v>109</v>
      </c>
      <c r="C31" s="175"/>
      <c r="D31" s="97">
        <f>SUM(D26,D24)</f>
        <v>0</v>
      </c>
      <c r="E31" s="65"/>
      <c r="F31" s="65"/>
    </row>
    <row r="32" spans="1:6" s="57" customFormat="1" x14ac:dyDescent="0.2">
      <c r="A32" s="54"/>
      <c r="B32" s="169" t="s">
        <v>110</v>
      </c>
      <c r="C32" s="170"/>
      <c r="D32" s="170"/>
      <c r="E32" s="65"/>
      <c r="F32" s="65"/>
    </row>
    <row r="33" spans="1:6" s="57" customFormat="1" x14ac:dyDescent="0.2">
      <c r="A33" s="54"/>
      <c r="B33" s="117"/>
      <c r="C33" s="118"/>
      <c r="D33" s="118"/>
      <c r="E33" s="65"/>
      <c r="F33" s="65"/>
    </row>
    <row r="34" spans="1:6" s="57" customFormat="1" x14ac:dyDescent="0.2">
      <c r="A34" s="54"/>
      <c r="B34" s="101"/>
      <c r="C34" s="101"/>
      <c r="D34" s="102"/>
    </row>
    <row r="35" spans="1:6" s="57" customFormat="1" ht="29.25" customHeight="1" x14ac:dyDescent="0.2">
      <c r="A35" s="54"/>
      <c r="B35" s="183" t="s">
        <v>16</v>
      </c>
      <c r="C35" s="184"/>
      <c r="D35" s="184"/>
    </row>
    <row r="36" spans="1:6" s="57" customFormat="1" ht="48.75" customHeight="1" x14ac:dyDescent="0.2">
      <c r="A36" s="54"/>
      <c r="B36" s="176" t="s">
        <v>41</v>
      </c>
      <c r="C36" s="176"/>
      <c r="D36" s="176"/>
    </row>
    <row r="37" spans="1:6" s="57" customFormat="1" x14ac:dyDescent="0.2">
      <c r="A37" s="54"/>
      <c r="B37" s="177" t="s">
        <v>111</v>
      </c>
      <c r="C37" s="178"/>
      <c r="D37" s="178"/>
    </row>
    <row r="38" spans="1:6" s="57" customFormat="1" x14ac:dyDescent="0.2">
      <c r="A38" s="54"/>
      <c r="B38" s="63"/>
      <c r="C38" s="63"/>
      <c r="D38" s="73"/>
    </row>
    <row r="39" spans="1:6" s="57" customFormat="1" x14ac:dyDescent="0.2">
      <c r="A39" s="54"/>
      <c r="B39" s="63"/>
      <c r="C39" s="63"/>
      <c r="D39" s="73"/>
    </row>
    <row r="40" spans="1:6" s="57" customFormat="1" x14ac:dyDescent="0.2">
      <c r="A40" s="54"/>
      <c r="B40" s="63"/>
      <c r="C40" s="63"/>
      <c r="D40" s="73"/>
    </row>
    <row r="41" spans="1:6" s="57" customFormat="1" x14ac:dyDescent="0.2">
      <c r="A41" s="54"/>
      <c r="B41" s="63"/>
      <c r="C41" s="63"/>
      <c r="D41" s="73"/>
    </row>
    <row r="42" spans="1:6" s="57" customFormat="1" ht="31.5" x14ac:dyDescent="0.25">
      <c r="A42" s="62" t="s">
        <v>4</v>
      </c>
      <c r="B42" s="99" t="s">
        <v>43</v>
      </c>
      <c r="C42" s="66"/>
      <c r="D42" s="74"/>
    </row>
    <row r="43" spans="1:6" s="57" customFormat="1" x14ac:dyDescent="0.2">
      <c r="A43" s="62"/>
      <c r="B43" s="63"/>
      <c r="C43" s="63"/>
      <c r="D43" s="73"/>
    </row>
    <row r="44" spans="1:6" s="57" customFormat="1" x14ac:dyDescent="0.2">
      <c r="A44" s="62"/>
      <c r="B44" s="63"/>
      <c r="C44" s="63"/>
      <c r="D44" s="73"/>
    </row>
    <row r="45" spans="1:6" s="57" customFormat="1" x14ac:dyDescent="0.2">
      <c r="A45" s="62"/>
      <c r="B45" s="63"/>
      <c r="C45" s="63"/>
      <c r="D45" s="73"/>
    </row>
    <row r="46" spans="1:6" s="57" customFormat="1" x14ac:dyDescent="0.2">
      <c r="A46" s="62" t="s">
        <v>5</v>
      </c>
      <c r="B46" s="63" t="s">
        <v>11</v>
      </c>
      <c r="C46" s="63"/>
      <c r="D46" s="97">
        <f>'GRADBENA DELA'!E46</f>
        <v>0</v>
      </c>
    </row>
    <row r="47" spans="1:6" s="57" customFormat="1" ht="6.75" customHeight="1" x14ac:dyDescent="0.2">
      <c r="A47" s="62"/>
      <c r="B47" s="63"/>
      <c r="C47" s="63"/>
      <c r="D47" s="73"/>
    </row>
    <row r="48" spans="1:6" s="57" customFormat="1" ht="7.5" customHeight="1" x14ac:dyDescent="0.2">
      <c r="A48" s="62"/>
      <c r="B48" s="63"/>
      <c r="C48" s="63"/>
      <c r="D48" s="73"/>
    </row>
    <row r="49" spans="1:4" s="57" customFormat="1" ht="15.75" thickBot="1" x14ac:dyDescent="0.25">
      <c r="A49" s="62"/>
      <c r="B49" s="63"/>
      <c r="C49" s="63"/>
      <c r="D49" s="73"/>
    </row>
    <row r="50" spans="1:4" s="57" customFormat="1" ht="15.75" thickBot="1" x14ac:dyDescent="0.3">
      <c r="A50" s="54"/>
      <c r="B50" s="173" t="s">
        <v>12</v>
      </c>
      <c r="C50" s="168"/>
      <c r="D50" s="98">
        <f>SUM(D46)</f>
        <v>0</v>
      </c>
    </row>
    <row r="51" spans="1:4" s="57" customFormat="1" x14ac:dyDescent="0.2">
      <c r="A51" s="54"/>
      <c r="B51" s="63"/>
      <c r="C51" s="63"/>
      <c r="D51" s="73"/>
    </row>
    <row r="52" spans="1:4" s="57" customFormat="1" x14ac:dyDescent="0.2">
      <c r="A52" s="54"/>
      <c r="B52" s="63"/>
      <c r="C52" s="63"/>
      <c r="D52" s="73"/>
    </row>
    <row r="53" spans="1:4" s="57" customFormat="1" x14ac:dyDescent="0.2">
      <c r="A53" s="54"/>
      <c r="B53" s="63"/>
      <c r="C53" s="63"/>
      <c r="D53" s="73"/>
    </row>
    <row r="54" spans="1:4" s="57" customFormat="1" x14ac:dyDescent="0.2">
      <c r="A54" s="54"/>
      <c r="B54" s="63"/>
      <c r="C54" s="63"/>
      <c r="D54" s="73"/>
    </row>
    <row r="55" spans="1:4" s="57" customFormat="1" ht="15.75" x14ac:dyDescent="0.25">
      <c r="A55" s="62" t="s">
        <v>13</v>
      </c>
      <c r="B55" s="100" t="s">
        <v>14</v>
      </c>
      <c r="C55" s="66"/>
      <c r="D55" s="74"/>
    </row>
    <row r="56" spans="1:4" s="57" customFormat="1" x14ac:dyDescent="0.2">
      <c r="A56" s="62"/>
      <c r="B56" s="63"/>
      <c r="C56" s="63"/>
      <c r="D56" s="73"/>
    </row>
    <row r="57" spans="1:4" s="57" customFormat="1" x14ac:dyDescent="0.2">
      <c r="A57" s="62"/>
      <c r="B57" s="63"/>
      <c r="C57" s="63"/>
      <c r="D57" s="73"/>
    </row>
    <row r="58" spans="1:4" s="57" customFormat="1" x14ac:dyDescent="0.2">
      <c r="A58" s="62"/>
      <c r="B58" s="63"/>
      <c r="C58" s="63"/>
      <c r="D58" s="73"/>
    </row>
    <row r="59" spans="1:4" s="57" customFormat="1" x14ac:dyDescent="0.2">
      <c r="A59" s="54" t="s">
        <v>5</v>
      </c>
      <c r="B59" s="63" t="s">
        <v>10</v>
      </c>
      <c r="C59" s="63"/>
      <c r="D59" s="97">
        <f>'OBRTNA DELA'!E36</f>
        <v>0</v>
      </c>
    </row>
    <row r="60" spans="1:4" s="57" customFormat="1" ht="7.5" customHeight="1" x14ac:dyDescent="0.2">
      <c r="A60" s="62"/>
      <c r="B60" s="63"/>
      <c r="C60" s="63"/>
      <c r="D60" s="73"/>
    </row>
    <row r="61" spans="1:4" s="57" customFormat="1" x14ac:dyDescent="0.2">
      <c r="A61" s="54" t="s">
        <v>6</v>
      </c>
      <c r="B61" s="67" t="s">
        <v>15</v>
      </c>
      <c r="C61" s="63"/>
      <c r="D61" s="97">
        <f>'OBRTNA DELA'!E104</f>
        <v>0</v>
      </c>
    </row>
    <row r="62" spans="1:4" s="57" customFormat="1" ht="7.5" customHeight="1" x14ac:dyDescent="0.2">
      <c r="A62" s="62"/>
      <c r="B62" s="63"/>
      <c r="C62" s="63"/>
      <c r="D62" s="73"/>
    </row>
    <row r="63" spans="1:4" s="57" customFormat="1" x14ac:dyDescent="0.2">
      <c r="A63" s="54" t="s">
        <v>7</v>
      </c>
      <c r="B63" s="58" t="s">
        <v>34</v>
      </c>
      <c r="C63" s="58"/>
      <c r="D63" s="97">
        <f>'OBRTNA DELA'!E125</f>
        <v>0</v>
      </c>
    </row>
    <row r="64" spans="1:4" s="57" customFormat="1" ht="7.5" customHeight="1" x14ac:dyDescent="0.2">
      <c r="A64" s="62"/>
      <c r="B64" s="63"/>
      <c r="C64" s="63"/>
      <c r="D64" s="73"/>
    </row>
    <row r="65" spans="1:4" s="57" customFormat="1" x14ac:dyDescent="0.25">
      <c r="A65" s="68" t="s">
        <v>8</v>
      </c>
      <c r="B65" s="81" t="s">
        <v>70</v>
      </c>
      <c r="C65" s="58"/>
      <c r="D65" s="97">
        <f>'OBRTNA DELA'!E153</f>
        <v>0</v>
      </c>
    </row>
    <row r="66" spans="1:4" s="57" customFormat="1" ht="6.75" customHeight="1" x14ac:dyDescent="0.25">
      <c r="A66" s="80"/>
      <c r="B66" s="58"/>
      <c r="C66" s="58"/>
      <c r="D66" s="73"/>
    </row>
    <row r="67" spans="1:4" s="57" customFormat="1" ht="6.75" customHeight="1" x14ac:dyDescent="0.25">
      <c r="A67" s="80"/>
      <c r="B67" s="58"/>
      <c r="C67" s="58"/>
      <c r="D67" s="73"/>
    </row>
    <row r="68" spans="1:4" s="57" customFormat="1" x14ac:dyDescent="0.25">
      <c r="A68" s="80" t="s">
        <v>9</v>
      </c>
      <c r="B68" s="81" t="s">
        <v>65</v>
      </c>
      <c r="C68" s="58"/>
      <c r="D68" s="97">
        <f>'OBRTNA DELA'!E177</f>
        <v>0</v>
      </c>
    </row>
    <row r="69" spans="1:4" s="57" customFormat="1" x14ac:dyDescent="0.25">
      <c r="A69" s="80"/>
      <c r="B69" s="81"/>
      <c r="C69" s="58"/>
      <c r="D69" s="73"/>
    </row>
    <row r="70" spans="1:4" s="57" customFormat="1" x14ac:dyDescent="0.25">
      <c r="A70" s="80" t="s">
        <v>64</v>
      </c>
      <c r="B70" s="81" t="s">
        <v>96</v>
      </c>
      <c r="C70" s="81"/>
      <c r="D70" s="97">
        <f>SUM(D59:D69)*0.03</f>
        <v>0</v>
      </c>
    </row>
    <row r="71" spans="1:4" s="57" customFormat="1" x14ac:dyDescent="0.25">
      <c r="A71" s="80"/>
      <c r="B71" s="81"/>
      <c r="C71" s="58"/>
      <c r="D71" s="73"/>
    </row>
    <row r="72" spans="1:4" s="57" customFormat="1" ht="7.5" customHeight="1" thickBot="1" x14ac:dyDescent="0.25">
      <c r="A72" s="62"/>
      <c r="B72" s="70"/>
      <c r="C72" s="70"/>
      <c r="D72" s="73"/>
    </row>
    <row r="73" spans="1:4" s="57" customFormat="1" ht="15.75" thickBot="1" x14ac:dyDescent="0.3">
      <c r="A73" s="54"/>
      <c r="B73" s="167" t="s">
        <v>1</v>
      </c>
      <c r="C73" s="168"/>
      <c r="D73" s="98">
        <f>SUM(D70,D68,D65,D63,D61,D59)</f>
        <v>0</v>
      </c>
    </row>
    <row r="74" spans="1:4" s="57" customFormat="1" ht="14.25" x14ac:dyDescent="0.2">
      <c r="B74" s="58"/>
      <c r="C74" s="58"/>
      <c r="D74" s="73"/>
    </row>
    <row r="75" spans="1:4" s="57" customFormat="1" ht="14.25" x14ac:dyDescent="0.2">
      <c r="B75" s="58"/>
      <c r="C75" s="58"/>
      <c r="D75" s="1"/>
    </row>
    <row r="76" spans="1:4" s="57" customFormat="1" ht="14.25" x14ac:dyDescent="0.2">
      <c r="B76" s="58"/>
      <c r="C76" s="58"/>
      <c r="D76" s="1"/>
    </row>
    <row r="77" spans="1:4" s="57" customFormat="1" ht="14.25" x14ac:dyDescent="0.2">
      <c r="B77" s="58"/>
      <c r="C77" s="58"/>
      <c r="D77" s="1"/>
    </row>
    <row r="78" spans="1:4" s="57" customFormat="1" ht="14.25" x14ac:dyDescent="0.2">
      <c r="B78" s="58"/>
      <c r="C78" s="58"/>
      <c r="D78" s="1"/>
    </row>
    <row r="79" spans="1:4" s="57" customFormat="1" ht="14.25" x14ac:dyDescent="0.2">
      <c r="B79" s="58"/>
      <c r="C79" s="58"/>
      <c r="D79" s="1"/>
    </row>
    <row r="80" spans="1:4" s="57" customFormat="1" ht="14.25" x14ac:dyDescent="0.2">
      <c r="B80" s="58"/>
      <c r="C80" s="58"/>
      <c r="D80" s="1"/>
    </row>
    <row r="81" spans="2:4" s="57" customFormat="1" ht="14.25" x14ac:dyDescent="0.2">
      <c r="B81" s="58"/>
      <c r="C81" s="58"/>
      <c r="D81" s="1"/>
    </row>
    <row r="82" spans="2:4" s="57" customFormat="1" ht="14.25" x14ac:dyDescent="0.2">
      <c r="B82" s="58"/>
      <c r="C82" s="58"/>
      <c r="D82" s="1"/>
    </row>
    <row r="83" spans="2:4" s="57" customFormat="1" ht="14.25" x14ac:dyDescent="0.2">
      <c r="B83" s="58"/>
      <c r="C83" s="58"/>
      <c r="D83" s="1"/>
    </row>
    <row r="84" spans="2:4" s="57" customFormat="1" ht="14.25" x14ac:dyDescent="0.2">
      <c r="B84" s="58"/>
      <c r="C84" s="58"/>
      <c r="D84" s="1"/>
    </row>
    <row r="85" spans="2:4" s="57" customFormat="1" ht="14.25" x14ac:dyDescent="0.2">
      <c r="B85" s="58"/>
      <c r="C85" s="58"/>
      <c r="D85" s="1"/>
    </row>
    <row r="86" spans="2:4" s="57" customFormat="1" ht="14.25" x14ac:dyDescent="0.2">
      <c r="B86" s="58"/>
      <c r="C86" s="58"/>
      <c r="D86" s="1"/>
    </row>
    <row r="87" spans="2:4" s="57" customFormat="1" ht="14.25" x14ac:dyDescent="0.2">
      <c r="B87" s="58"/>
      <c r="C87" s="58"/>
      <c r="D87" s="1"/>
    </row>
    <row r="88" spans="2:4" s="57" customFormat="1" ht="14.25" x14ac:dyDescent="0.2">
      <c r="B88" s="58"/>
      <c r="C88" s="58"/>
      <c r="D88" s="1"/>
    </row>
    <row r="89" spans="2:4" s="57" customFormat="1" ht="14.25" x14ac:dyDescent="0.2">
      <c r="B89" s="58"/>
      <c r="C89" s="58"/>
      <c r="D89" s="1"/>
    </row>
    <row r="90" spans="2:4" s="57" customFormat="1" ht="14.25" x14ac:dyDescent="0.2">
      <c r="B90" s="58"/>
      <c r="C90" s="58"/>
      <c r="D90" s="1"/>
    </row>
    <row r="91" spans="2:4" s="57" customFormat="1" ht="14.25" x14ac:dyDescent="0.2">
      <c r="B91" s="58"/>
      <c r="C91" s="58"/>
      <c r="D91" s="1"/>
    </row>
    <row r="92" spans="2:4" s="57" customFormat="1" ht="14.25" x14ac:dyDescent="0.2">
      <c r="B92" s="58"/>
      <c r="C92" s="58"/>
      <c r="D92" s="1"/>
    </row>
    <row r="93" spans="2:4" s="57" customFormat="1" ht="14.25" x14ac:dyDescent="0.2">
      <c r="B93" s="58"/>
      <c r="C93" s="58"/>
      <c r="D93" s="1"/>
    </row>
    <row r="94" spans="2:4" s="57" customFormat="1" ht="14.25" x14ac:dyDescent="0.2">
      <c r="B94" s="58"/>
      <c r="C94" s="58"/>
      <c r="D94" s="1"/>
    </row>
    <row r="95" spans="2:4" s="57" customFormat="1" ht="14.25" x14ac:dyDescent="0.2">
      <c r="B95" s="58"/>
      <c r="C95" s="58"/>
      <c r="D95" s="1"/>
    </row>
    <row r="96" spans="2:4" s="57" customFormat="1" ht="14.25" x14ac:dyDescent="0.2">
      <c r="B96" s="58"/>
      <c r="C96" s="58"/>
      <c r="D96" s="1"/>
    </row>
    <row r="97" spans="2:4" s="57" customFormat="1" ht="14.25" x14ac:dyDescent="0.2">
      <c r="B97" s="58"/>
      <c r="C97" s="58"/>
      <c r="D97" s="1"/>
    </row>
    <row r="98" spans="2:4" s="57" customFormat="1" ht="14.25" x14ac:dyDescent="0.2">
      <c r="B98" s="58"/>
      <c r="C98" s="58"/>
      <c r="D98" s="1"/>
    </row>
    <row r="99" spans="2:4" s="57" customFormat="1" ht="14.25" x14ac:dyDescent="0.2">
      <c r="B99" s="58"/>
      <c r="C99" s="58"/>
      <c r="D99" s="1"/>
    </row>
    <row r="100" spans="2:4" s="57" customFormat="1" ht="14.25" x14ac:dyDescent="0.2">
      <c r="B100" s="58"/>
      <c r="C100" s="58"/>
      <c r="D100" s="1"/>
    </row>
    <row r="101" spans="2:4" s="57" customFormat="1" ht="14.25" x14ac:dyDescent="0.2">
      <c r="B101" s="58"/>
      <c r="C101" s="58"/>
      <c r="D101" s="1"/>
    </row>
    <row r="102" spans="2:4" s="57" customFormat="1" ht="14.25" x14ac:dyDescent="0.2">
      <c r="B102" s="58"/>
      <c r="C102" s="58"/>
      <c r="D102" s="1"/>
    </row>
    <row r="103" spans="2:4" s="57" customFormat="1" ht="14.25" x14ac:dyDescent="0.2">
      <c r="B103" s="58"/>
      <c r="C103" s="58"/>
      <c r="D103" s="1"/>
    </row>
    <row r="104" spans="2:4" s="57" customFormat="1" ht="14.25" x14ac:dyDescent="0.2">
      <c r="B104" s="58"/>
      <c r="C104" s="58"/>
      <c r="D104" s="1"/>
    </row>
    <row r="105" spans="2:4" s="57" customFormat="1" ht="14.25" x14ac:dyDescent="0.2">
      <c r="B105" s="58"/>
      <c r="C105" s="58"/>
      <c r="D105" s="1"/>
    </row>
    <row r="106" spans="2:4" s="57" customFormat="1" ht="14.25" x14ac:dyDescent="0.2">
      <c r="B106" s="58"/>
      <c r="C106" s="58"/>
      <c r="D106" s="1"/>
    </row>
    <row r="107" spans="2:4" s="57" customFormat="1" ht="14.25" x14ac:dyDescent="0.2">
      <c r="B107" s="58"/>
      <c r="C107" s="58"/>
      <c r="D107" s="1"/>
    </row>
    <row r="108" spans="2:4" s="57" customFormat="1" ht="14.25" x14ac:dyDescent="0.2">
      <c r="B108" s="58"/>
      <c r="C108" s="58"/>
      <c r="D108" s="1"/>
    </row>
    <row r="109" spans="2:4" s="57" customFormat="1" ht="14.25" x14ac:dyDescent="0.2">
      <c r="B109" s="58"/>
      <c r="C109" s="58"/>
      <c r="D109" s="1"/>
    </row>
    <row r="110" spans="2:4" s="57" customFormat="1" ht="14.25" x14ac:dyDescent="0.2">
      <c r="B110" s="58"/>
      <c r="C110" s="58"/>
      <c r="D110" s="1"/>
    </row>
    <row r="111" spans="2:4" s="57" customFormat="1" ht="14.25" x14ac:dyDescent="0.2">
      <c r="B111" s="58"/>
      <c r="C111" s="58"/>
      <c r="D111" s="1"/>
    </row>
    <row r="112" spans="2:4" s="57" customFormat="1" ht="14.25" x14ac:dyDescent="0.2">
      <c r="B112" s="58"/>
      <c r="C112" s="58"/>
      <c r="D112" s="1"/>
    </row>
    <row r="113" spans="2:4" s="57" customFormat="1" ht="14.25" x14ac:dyDescent="0.2">
      <c r="B113" s="58"/>
      <c r="C113" s="58"/>
      <c r="D113" s="1"/>
    </row>
    <row r="114" spans="2:4" s="57" customFormat="1" ht="14.25" x14ac:dyDescent="0.2">
      <c r="B114" s="58"/>
      <c r="C114" s="58"/>
      <c r="D114" s="1"/>
    </row>
    <row r="115" spans="2:4" s="57" customFormat="1" ht="14.25" x14ac:dyDescent="0.2">
      <c r="B115" s="58"/>
      <c r="C115" s="58"/>
      <c r="D115" s="1"/>
    </row>
    <row r="116" spans="2:4" s="57" customFormat="1" ht="14.25" x14ac:dyDescent="0.2">
      <c r="B116" s="58"/>
      <c r="C116" s="58"/>
      <c r="D116" s="1"/>
    </row>
    <row r="117" spans="2:4" s="57" customFormat="1" ht="14.25" x14ac:dyDescent="0.2">
      <c r="B117" s="58"/>
      <c r="C117" s="58"/>
      <c r="D117" s="1"/>
    </row>
    <row r="118" spans="2:4" s="57" customFormat="1" ht="14.25" x14ac:dyDescent="0.2">
      <c r="B118" s="58"/>
      <c r="C118" s="58"/>
      <c r="D118" s="1"/>
    </row>
    <row r="119" spans="2:4" s="57" customFormat="1" ht="14.25" x14ac:dyDescent="0.2">
      <c r="B119" s="58"/>
      <c r="C119" s="58"/>
      <c r="D119" s="1"/>
    </row>
    <row r="120" spans="2:4" s="57" customFormat="1" ht="14.25" x14ac:dyDescent="0.2">
      <c r="B120" s="58"/>
      <c r="C120" s="58"/>
      <c r="D120" s="1"/>
    </row>
    <row r="121" spans="2:4" s="57" customFormat="1" ht="14.25" x14ac:dyDescent="0.2">
      <c r="B121" s="58"/>
      <c r="C121" s="58"/>
      <c r="D121" s="1"/>
    </row>
    <row r="122" spans="2:4" s="57" customFormat="1" ht="14.25" x14ac:dyDescent="0.2">
      <c r="B122" s="58"/>
      <c r="C122" s="58"/>
      <c r="D122" s="1"/>
    </row>
    <row r="123" spans="2:4" s="57" customFormat="1" ht="14.25" x14ac:dyDescent="0.2">
      <c r="B123" s="58"/>
      <c r="C123" s="58"/>
      <c r="D123" s="1"/>
    </row>
    <row r="124" spans="2:4" s="57" customFormat="1" ht="14.25" x14ac:dyDescent="0.2">
      <c r="B124" s="58"/>
      <c r="C124" s="58"/>
      <c r="D124" s="1"/>
    </row>
    <row r="125" spans="2:4" s="57" customFormat="1" ht="14.25" x14ac:dyDescent="0.2">
      <c r="B125" s="58"/>
      <c r="C125" s="58"/>
      <c r="D125" s="1"/>
    </row>
    <row r="126" spans="2:4" s="57" customFormat="1" ht="14.25" x14ac:dyDescent="0.2">
      <c r="B126" s="58"/>
      <c r="C126" s="58"/>
      <c r="D126" s="1"/>
    </row>
    <row r="127" spans="2:4" s="57" customFormat="1" ht="14.25" x14ac:dyDescent="0.2">
      <c r="B127" s="58"/>
      <c r="C127" s="58"/>
      <c r="D127" s="1"/>
    </row>
    <row r="128" spans="2:4" s="57" customFormat="1" ht="14.25" x14ac:dyDescent="0.2">
      <c r="B128" s="58"/>
      <c r="C128" s="58"/>
      <c r="D128" s="1"/>
    </row>
    <row r="129" spans="2:4" s="57" customFormat="1" ht="14.25" x14ac:dyDescent="0.2">
      <c r="B129" s="58"/>
      <c r="C129" s="58"/>
      <c r="D129" s="1"/>
    </row>
    <row r="130" spans="2:4" s="57" customFormat="1" ht="14.25" x14ac:dyDescent="0.2">
      <c r="B130" s="58"/>
      <c r="C130" s="58"/>
      <c r="D130" s="1"/>
    </row>
    <row r="131" spans="2:4" s="57" customFormat="1" ht="14.25" x14ac:dyDescent="0.2">
      <c r="B131" s="58"/>
      <c r="C131" s="58"/>
      <c r="D131" s="1"/>
    </row>
    <row r="132" spans="2:4" s="57" customFormat="1" ht="14.25" x14ac:dyDescent="0.2">
      <c r="B132" s="58"/>
      <c r="C132" s="58"/>
      <c r="D132" s="1"/>
    </row>
    <row r="133" spans="2:4" s="57" customFormat="1" ht="14.25" x14ac:dyDescent="0.2">
      <c r="B133" s="58"/>
      <c r="C133" s="58"/>
      <c r="D133" s="1"/>
    </row>
    <row r="134" spans="2:4" s="57" customFormat="1" ht="14.25" x14ac:dyDescent="0.2">
      <c r="B134" s="58"/>
      <c r="C134" s="58"/>
      <c r="D134" s="1"/>
    </row>
    <row r="135" spans="2:4" s="57" customFormat="1" ht="14.25" x14ac:dyDescent="0.2">
      <c r="B135" s="58"/>
      <c r="C135" s="58"/>
      <c r="D135" s="1"/>
    </row>
    <row r="136" spans="2:4" s="57" customFormat="1" ht="14.25" x14ac:dyDescent="0.2">
      <c r="B136" s="58"/>
      <c r="C136" s="58"/>
      <c r="D136" s="1"/>
    </row>
    <row r="137" spans="2:4" s="57" customFormat="1" ht="14.25" x14ac:dyDescent="0.2">
      <c r="B137" s="58"/>
      <c r="C137" s="58"/>
      <c r="D137" s="1"/>
    </row>
    <row r="138" spans="2:4" s="57" customFormat="1" ht="14.25" x14ac:dyDescent="0.2">
      <c r="B138" s="58"/>
      <c r="C138" s="58"/>
      <c r="D138" s="1"/>
    </row>
    <row r="139" spans="2:4" s="57" customFormat="1" ht="14.25" x14ac:dyDescent="0.2">
      <c r="B139" s="58"/>
      <c r="C139" s="58"/>
      <c r="D139" s="1"/>
    </row>
    <row r="140" spans="2:4" s="57" customFormat="1" ht="14.25" x14ac:dyDescent="0.2">
      <c r="B140" s="58"/>
      <c r="C140" s="58"/>
      <c r="D140" s="1"/>
    </row>
    <row r="141" spans="2:4" s="57" customFormat="1" ht="14.25" x14ac:dyDescent="0.2">
      <c r="B141" s="58"/>
      <c r="C141" s="58"/>
      <c r="D141" s="1"/>
    </row>
    <row r="142" spans="2:4" s="57" customFormat="1" ht="14.25" x14ac:dyDescent="0.2">
      <c r="B142" s="58"/>
      <c r="C142" s="58"/>
      <c r="D142" s="1"/>
    </row>
    <row r="143" spans="2:4" s="57" customFormat="1" ht="14.25" x14ac:dyDescent="0.2">
      <c r="B143" s="58"/>
      <c r="C143" s="58"/>
      <c r="D143" s="1"/>
    </row>
    <row r="144" spans="2:4" s="57" customFormat="1" ht="14.25" x14ac:dyDescent="0.2">
      <c r="B144" s="58"/>
      <c r="C144" s="58"/>
      <c r="D144" s="1"/>
    </row>
    <row r="145" spans="2:4" s="57" customFormat="1" ht="14.25" x14ac:dyDescent="0.2">
      <c r="B145" s="58"/>
      <c r="C145" s="58"/>
      <c r="D145" s="1"/>
    </row>
    <row r="146" spans="2:4" s="57" customFormat="1" ht="14.25" x14ac:dyDescent="0.2">
      <c r="B146" s="58"/>
      <c r="C146" s="58"/>
      <c r="D146" s="1"/>
    </row>
    <row r="147" spans="2:4" s="57" customFormat="1" ht="14.25" x14ac:dyDescent="0.2">
      <c r="B147" s="58"/>
      <c r="C147" s="58"/>
      <c r="D147" s="1"/>
    </row>
    <row r="148" spans="2:4" s="57" customFormat="1" ht="14.25" x14ac:dyDescent="0.2">
      <c r="B148" s="58"/>
      <c r="C148" s="58"/>
      <c r="D148" s="1"/>
    </row>
    <row r="149" spans="2:4" s="57" customFormat="1" ht="14.25" x14ac:dyDescent="0.2">
      <c r="B149" s="58"/>
      <c r="C149" s="58"/>
      <c r="D149" s="1"/>
    </row>
    <row r="150" spans="2:4" s="57" customFormat="1" ht="14.25" x14ac:dyDescent="0.2">
      <c r="B150" s="58"/>
      <c r="C150" s="58"/>
      <c r="D150" s="1"/>
    </row>
    <row r="151" spans="2:4" s="57" customFormat="1" ht="14.25" x14ac:dyDescent="0.2">
      <c r="B151" s="58"/>
      <c r="C151" s="58"/>
      <c r="D151" s="1"/>
    </row>
    <row r="152" spans="2:4" s="57" customFormat="1" ht="14.25" x14ac:dyDescent="0.2">
      <c r="B152" s="58"/>
      <c r="C152" s="58"/>
      <c r="D152" s="1"/>
    </row>
    <row r="153" spans="2:4" s="57" customFormat="1" ht="14.25" x14ac:dyDescent="0.2">
      <c r="B153" s="58"/>
      <c r="C153" s="58"/>
      <c r="D153" s="1"/>
    </row>
    <row r="154" spans="2:4" s="57" customFormat="1" ht="14.25" x14ac:dyDescent="0.2">
      <c r="B154" s="58"/>
      <c r="C154" s="58"/>
      <c r="D154" s="1"/>
    </row>
    <row r="155" spans="2:4" s="57" customFormat="1" ht="14.25" x14ac:dyDescent="0.2">
      <c r="B155" s="58"/>
      <c r="C155" s="58"/>
      <c r="D155" s="1"/>
    </row>
    <row r="156" spans="2:4" s="57" customFormat="1" ht="14.25" x14ac:dyDescent="0.2">
      <c r="B156" s="58"/>
      <c r="C156" s="58"/>
      <c r="D156" s="1"/>
    </row>
    <row r="157" spans="2:4" s="57" customFormat="1" ht="14.25" x14ac:dyDescent="0.2">
      <c r="B157" s="58"/>
      <c r="C157" s="58"/>
      <c r="D157" s="1"/>
    </row>
    <row r="158" spans="2:4" s="57" customFormat="1" ht="14.25" x14ac:dyDescent="0.2">
      <c r="B158" s="58"/>
      <c r="C158" s="58"/>
      <c r="D158" s="1"/>
    </row>
    <row r="159" spans="2:4" s="57" customFormat="1" ht="14.25" x14ac:dyDescent="0.2">
      <c r="B159" s="58"/>
      <c r="C159" s="58"/>
      <c r="D159" s="1"/>
    </row>
    <row r="160" spans="2:4" s="57" customFormat="1" ht="14.25" x14ac:dyDescent="0.2">
      <c r="B160" s="58"/>
      <c r="C160" s="58"/>
      <c r="D160" s="1"/>
    </row>
    <row r="161" spans="2:4" s="57" customFormat="1" ht="14.25" x14ac:dyDescent="0.2">
      <c r="B161" s="58"/>
      <c r="C161" s="58"/>
      <c r="D161" s="1"/>
    </row>
    <row r="162" spans="2:4" s="57" customFormat="1" ht="14.25" x14ac:dyDescent="0.2">
      <c r="B162" s="58"/>
      <c r="C162" s="58"/>
      <c r="D162" s="1"/>
    </row>
    <row r="163" spans="2:4" s="57" customFormat="1" ht="14.25" x14ac:dyDescent="0.2">
      <c r="B163" s="58"/>
      <c r="C163" s="58"/>
      <c r="D163" s="1"/>
    </row>
    <row r="164" spans="2:4" s="57" customFormat="1" ht="14.25" x14ac:dyDescent="0.2">
      <c r="B164" s="58"/>
      <c r="C164" s="58"/>
      <c r="D164" s="1"/>
    </row>
    <row r="165" spans="2:4" s="57" customFormat="1" ht="14.25" x14ac:dyDescent="0.2">
      <c r="B165" s="58"/>
      <c r="C165" s="58"/>
      <c r="D165" s="1"/>
    </row>
    <row r="166" spans="2:4" s="57" customFormat="1" ht="14.25" x14ac:dyDescent="0.2">
      <c r="B166" s="58"/>
      <c r="C166" s="58"/>
      <c r="D166" s="1"/>
    </row>
    <row r="167" spans="2:4" s="57" customFormat="1" ht="14.25" x14ac:dyDescent="0.2">
      <c r="B167" s="58"/>
      <c r="C167" s="58"/>
      <c r="D167" s="1"/>
    </row>
    <row r="168" spans="2:4" s="57" customFormat="1" ht="14.25" x14ac:dyDescent="0.2">
      <c r="B168" s="58"/>
      <c r="C168" s="58"/>
      <c r="D168" s="1"/>
    </row>
    <row r="169" spans="2:4" s="57" customFormat="1" ht="14.25" x14ac:dyDescent="0.2">
      <c r="B169" s="58"/>
      <c r="C169" s="58"/>
      <c r="D169" s="1"/>
    </row>
    <row r="170" spans="2:4" s="57" customFormat="1" ht="14.25" x14ac:dyDescent="0.2">
      <c r="B170" s="58"/>
      <c r="C170" s="58"/>
      <c r="D170" s="1"/>
    </row>
    <row r="171" spans="2:4" s="57" customFormat="1" ht="14.25" x14ac:dyDescent="0.2">
      <c r="B171" s="58"/>
      <c r="C171" s="58"/>
      <c r="D171" s="1"/>
    </row>
    <row r="172" spans="2:4" s="57" customFormat="1" ht="14.25" x14ac:dyDescent="0.2">
      <c r="B172" s="58"/>
      <c r="C172" s="58"/>
      <c r="D172" s="1"/>
    </row>
    <row r="173" spans="2:4" s="57" customFormat="1" ht="14.25" x14ac:dyDescent="0.2">
      <c r="B173" s="58"/>
      <c r="C173" s="58"/>
      <c r="D173" s="1"/>
    </row>
    <row r="174" spans="2:4" s="57" customFormat="1" ht="14.25" x14ac:dyDescent="0.2">
      <c r="B174" s="58"/>
      <c r="C174" s="58"/>
      <c r="D174" s="1"/>
    </row>
    <row r="175" spans="2:4" s="57" customFormat="1" ht="14.25" x14ac:dyDescent="0.2">
      <c r="B175" s="58"/>
      <c r="C175" s="58"/>
      <c r="D175" s="1"/>
    </row>
    <row r="176" spans="2:4" s="57" customFormat="1" ht="14.25" x14ac:dyDescent="0.2">
      <c r="B176" s="58"/>
      <c r="C176" s="58"/>
      <c r="D176" s="1"/>
    </row>
    <row r="177" spans="2:4" s="57" customFormat="1" ht="14.25" x14ac:dyDescent="0.2">
      <c r="B177" s="58"/>
      <c r="C177" s="58"/>
      <c r="D177" s="1"/>
    </row>
    <row r="178" spans="2:4" s="57" customFormat="1" ht="14.25" x14ac:dyDescent="0.2">
      <c r="B178" s="58"/>
      <c r="C178" s="58"/>
      <c r="D178" s="1"/>
    </row>
    <row r="179" spans="2:4" s="57" customFormat="1" ht="14.25" x14ac:dyDescent="0.2">
      <c r="B179" s="58"/>
      <c r="C179" s="58"/>
      <c r="D179" s="1"/>
    </row>
    <row r="180" spans="2:4" s="57" customFormat="1" ht="14.25" x14ac:dyDescent="0.2">
      <c r="B180" s="58"/>
      <c r="C180" s="58"/>
      <c r="D180" s="1"/>
    </row>
    <row r="181" spans="2:4" s="57" customFormat="1" ht="14.25" x14ac:dyDescent="0.2">
      <c r="B181" s="58"/>
      <c r="C181" s="58"/>
      <c r="D181" s="1"/>
    </row>
    <row r="182" spans="2:4" s="57" customFormat="1" ht="14.25" x14ac:dyDescent="0.2">
      <c r="B182" s="58"/>
      <c r="C182" s="58"/>
      <c r="D182" s="1"/>
    </row>
    <row r="183" spans="2:4" s="57" customFormat="1" ht="14.25" x14ac:dyDescent="0.2">
      <c r="B183" s="58"/>
      <c r="C183" s="58"/>
      <c r="D183" s="1"/>
    </row>
    <row r="184" spans="2:4" s="57" customFormat="1" ht="14.25" x14ac:dyDescent="0.2">
      <c r="B184" s="58"/>
      <c r="C184" s="58"/>
      <c r="D184" s="1"/>
    </row>
    <row r="185" spans="2:4" s="57" customFormat="1" ht="14.25" x14ac:dyDescent="0.2">
      <c r="B185" s="58"/>
      <c r="C185" s="58"/>
      <c r="D185" s="1"/>
    </row>
    <row r="186" spans="2:4" s="57" customFormat="1" ht="14.25" x14ac:dyDescent="0.2">
      <c r="B186" s="58"/>
      <c r="C186" s="58"/>
      <c r="D186" s="1"/>
    </row>
    <row r="187" spans="2:4" s="57" customFormat="1" ht="14.25" x14ac:dyDescent="0.2">
      <c r="B187" s="58"/>
      <c r="C187" s="58"/>
      <c r="D187" s="1"/>
    </row>
    <row r="188" spans="2:4" s="57" customFormat="1" ht="14.25" x14ac:dyDescent="0.2">
      <c r="B188" s="58"/>
      <c r="C188" s="58"/>
      <c r="D188" s="1"/>
    </row>
    <row r="189" spans="2:4" s="57" customFormat="1" ht="14.25" x14ac:dyDescent="0.2">
      <c r="B189" s="58"/>
      <c r="C189" s="58"/>
      <c r="D189" s="1"/>
    </row>
    <row r="190" spans="2:4" s="57" customFormat="1" ht="14.25" x14ac:dyDescent="0.2">
      <c r="B190" s="58"/>
      <c r="C190" s="58"/>
      <c r="D190" s="1"/>
    </row>
    <row r="191" spans="2:4" s="57" customFormat="1" ht="14.25" x14ac:dyDescent="0.2">
      <c r="B191" s="58"/>
      <c r="C191" s="58"/>
      <c r="D191" s="1"/>
    </row>
    <row r="192" spans="2:4" s="57" customFormat="1" ht="14.25" x14ac:dyDescent="0.2">
      <c r="B192" s="58"/>
      <c r="C192" s="58"/>
      <c r="D192" s="1"/>
    </row>
    <row r="193" spans="2:4" s="57" customFormat="1" ht="14.25" x14ac:dyDescent="0.2">
      <c r="B193" s="58"/>
      <c r="C193" s="58"/>
      <c r="D193" s="1"/>
    </row>
    <row r="194" spans="2:4" s="57" customFormat="1" ht="14.25" x14ac:dyDescent="0.2">
      <c r="B194" s="58"/>
      <c r="C194" s="58"/>
      <c r="D194" s="1"/>
    </row>
    <row r="195" spans="2:4" s="57" customFormat="1" ht="14.25" x14ac:dyDescent="0.2">
      <c r="B195" s="58"/>
      <c r="C195" s="58"/>
      <c r="D195" s="1"/>
    </row>
    <row r="196" spans="2:4" s="57" customFormat="1" ht="14.25" x14ac:dyDescent="0.2">
      <c r="B196" s="58"/>
      <c r="C196" s="58"/>
      <c r="D196" s="1"/>
    </row>
    <row r="197" spans="2:4" s="57" customFormat="1" ht="14.25" x14ac:dyDescent="0.2">
      <c r="B197" s="58"/>
      <c r="C197" s="58"/>
      <c r="D197" s="1"/>
    </row>
    <row r="198" spans="2:4" s="57" customFormat="1" ht="14.25" x14ac:dyDescent="0.2">
      <c r="B198" s="58"/>
      <c r="C198" s="58"/>
      <c r="D198" s="1"/>
    </row>
    <row r="199" spans="2:4" s="57" customFormat="1" ht="14.25" x14ac:dyDescent="0.2">
      <c r="B199" s="58"/>
      <c r="C199" s="58"/>
      <c r="D199" s="1"/>
    </row>
    <row r="200" spans="2:4" s="57" customFormat="1" ht="14.25" x14ac:dyDescent="0.2">
      <c r="B200" s="58"/>
      <c r="C200" s="58"/>
      <c r="D200" s="1"/>
    </row>
    <row r="201" spans="2:4" s="57" customFormat="1" ht="14.25" x14ac:dyDescent="0.2">
      <c r="B201" s="58"/>
      <c r="C201" s="58"/>
      <c r="D201" s="1"/>
    </row>
    <row r="202" spans="2:4" s="57" customFormat="1" ht="14.25" x14ac:dyDescent="0.2">
      <c r="B202" s="58"/>
      <c r="C202" s="58"/>
      <c r="D202" s="1"/>
    </row>
    <row r="203" spans="2:4" s="57" customFormat="1" ht="14.25" x14ac:dyDescent="0.2">
      <c r="B203" s="58"/>
      <c r="C203" s="58"/>
      <c r="D203" s="1"/>
    </row>
    <row r="204" spans="2:4" s="57" customFormat="1" ht="14.25" x14ac:dyDescent="0.2">
      <c r="B204" s="58"/>
      <c r="C204" s="58"/>
      <c r="D204" s="1"/>
    </row>
    <row r="205" spans="2:4" s="57" customFormat="1" ht="14.25" x14ac:dyDescent="0.2">
      <c r="B205" s="58"/>
      <c r="C205" s="58"/>
      <c r="D205" s="1"/>
    </row>
    <row r="206" spans="2:4" s="57" customFormat="1" ht="14.25" x14ac:dyDescent="0.2">
      <c r="B206" s="58"/>
      <c r="C206" s="58"/>
      <c r="D206" s="1"/>
    </row>
    <row r="207" spans="2:4" s="57" customFormat="1" ht="14.25" x14ac:dyDescent="0.2">
      <c r="B207" s="58"/>
      <c r="C207" s="58"/>
      <c r="D207" s="1"/>
    </row>
    <row r="208" spans="2:4" s="57" customFormat="1" ht="14.25" x14ac:dyDescent="0.2">
      <c r="B208" s="58"/>
      <c r="C208" s="58"/>
      <c r="D208" s="1"/>
    </row>
    <row r="209" spans="2:4" s="57" customFormat="1" ht="14.25" x14ac:dyDescent="0.2">
      <c r="B209" s="58"/>
      <c r="C209" s="58"/>
      <c r="D209" s="1"/>
    </row>
    <row r="210" spans="2:4" s="57" customFormat="1" ht="14.25" x14ac:dyDescent="0.2">
      <c r="B210" s="58"/>
      <c r="C210" s="58"/>
      <c r="D210" s="1"/>
    </row>
    <row r="211" spans="2:4" s="57" customFormat="1" ht="14.25" x14ac:dyDescent="0.2">
      <c r="B211" s="58"/>
      <c r="C211" s="58"/>
      <c r="D211" s="1"/>
    </row>
    <row r="212" spans="2:4" s="57" customFormat="1" ht="14.25" x14ac:dyDescent="0.2">
      <c r="B212" s="58"/>
      <c r="C212" s="58"/>
      <c r="D212" s="1"/>
    </row>
    <row r="213" spans="2:4" s="57" customFormat="1" ht="14.25" x14ac:dyDescent="0.2">
      <c r="B213" s="58"/>
      <c r="C213" s="58"/>
      <c r="D213" s="1"/>
    </row>
    <row r="214" spans="2:4" s="57" customFormat="1" ht="14.25" x14ac:dyDescent="0.2">
      <c r="B214" s="58"/>
      <c r="C214" s="58"/>
      <c r="D214" s="1"/>
    </row>
    <row r="215" spans="2:4" s="57" customFormat="1" ht="14.25" x14ac:dyDescent="0.2">
      <c r="B215" s="58"/>
      <c r="C215" s="58"/>
      <c r="D215" s="1"/>
    </row>
    <row r="216" spans="2:4" s="57" customFormat="1" ht="14.25" x14ac:dyDescent="0.2">
      <c r="B216" s="58"/>
      <c r="C216" s="58"/>
      <c r="D216" s="1"/>
    </row>
    <row r="217" spans="2:4" s="57" customFormat="1" ht="14.25" x14ac:dyDescent="0.2">
      <c r="B217" s="58"/>
      <c r="C217" s="58"/>
      <c r="D217" s="1"/>
    </row>
    <row r="218" spans="2:4" s="57" customFormat="1" ht="14.25" x14ac:dyDescent="0.2">
      <c r="B218" s="58"/>
      <c r="C218" s="58"/>
      <c r="D218" s="1"/>
    </row>
    <row r="219" spans="2:4" s="57" customFormat="1" ht="14.25" x14ac:dyDescent="0.2">
      <c r="B219" s="58"/>
      <c r="C219" s="58"/>
      <c r="D219" s="1"/>
    </row>
    <row r="220" spans="2:4" s="57" customFormat="1" ht="14.25" x14ac:dyDescent="0.2">
      <c r="B220" s="58"/>
      <c r="C220" s="58"/>
      <c r="D220" s="1"/>
    </row>
    <row r="221" spans="2:4" s="57" customFormat="1" ht="14.25" x14ac:dyDescent="0.2">
      <c r="B221" s="58"/>
      <c r="C221" s="58"/>
      <c r="D221" s="1"/>
    </row>
    <row r="222" spans="2:4" s="57" customFormat="1" ht="14.25" x14ac:dyDescent="0.2">
      <c r="B222" s="58"/>
      <c r="C222" s="58"/>
      <c r="D222" s="1"/>
    </row>
    <row r="223" spans="2:4" s="57" customFormat="1" ht="14.25" x14ac:dyDescent="0.2">
      <c r="B223" s="58"/>
      <c r="C223" s="58"/>
      <c r="D223" s="1"/>
    </row>
    <row r="224" spans="2:4" s="57" customFormat="1" ht="14.25" x14ac:dyDescent="0.2">
      <c r="B224" s="58"/>
      <c r="C224" s="58"/>
      <c r="D224" s="1"/>
    </row>
    <row r="225" spans="2:4" s="57" customFormat="1" ht="14.25" x14ac:dyDescent="0.2">
      <c r="B225" s="58"/>
      <c r="C225" s="58"/>
      <c r="D225" s="1"/>
    </row>
    <row r="226" spans="2:4" s="57" customFormat="1" ht="14.25" x14ac:dyDescent="0.2">
      <c r="B226" s="58"/>
      <c r="C226" s="58"/>
      <c r="D226" s="1"/>
    </row>
    <row r="227" spans="2:4" s="57" customFormat="1" ht="14.25" x14ac:dyDescent="0.2">
      <c r="B227" s="58"/>
      <c r="C227" s="58"/>
      <c r="D227" s="1"/>
    </row>
    <row r="228" spans="2:4" s="57" customFormat="1" ht="14.25" x14ac:dyDescent="0.2">
      <c r="B228" s="58"/>
      <c r="C228" s="58"/>
      <c r="D228" s="1"/>
    </row>
    <row r="229" spans="2:4" s="57" customFormat="1" ht="14.25" x14ac:dyDescent="0.2">
      <c r="B229" s="58"/>
      <c r="C229" s="58"/>
      <c r="D229" s="1"/>
    </row>
    <row r="230" spans="2:4" s="57" customFormat="1" ht="14.25" x14ac:dyDescent="0.2">
      <c r="B230" s="58"/>
      <c r="C230" s="58"/>
      <c r="D230" s="1"/>
    </row>
    <row r="231" spans="2:4" s="57" customFormat="1" ht="14.25" x14ac:dyDescent="0.2">
      <c r="B231" s="58"/>
      <c r="C231" s="58"/>
      <c r="D231" s="1"/>
    </row>
    <row r="232" spans="2:4" s="57" customFormat="1" ht="14.25" x14ac:dyDescent="0.2">
      <c r="B232" s="58"/>
      <c r="C232" s="58"/>
      <c r="D232" s="1"/>
    </row>
    <row r="233" spans="2:4" s="57" customFormat="1" ht="14.25" x14ac:dyDescent="0.2">
      <c r="B233" s="58"/>
      <c r="C233" s="58"/>
      <c r="D233" s="1"/>
    </row>
    <row r="234" spans="2:4" s="57" customFormat="1" ht="14.25" x14ac:dyDescent="0.2">
      <c r="B234" s="58"/>
      <c r="C234" s="58"/>
      <c r="D234" s="1"/>
    </row>
    <row r="235" spans="2:4" s="57" customFormat="1" ht="14.25" x14ac:dyDescent="0.2">
      <c r="B235" s="58"/>
      <c r="C235" s="58"/>
      <c r="D235" s="1"/>
    </row>
    <row r="236" spans="2:4" s="57" customFormat="1" ht="14.25" x14ac:dyDescent="0.2">
      <c r="B236" s="58"/>
      <c r="C236" s="58"/>
      <c r="D236" s="1"/>
    </row>
    <row r="237" spans="2:4" s="57" customFormat="1" ht="14.25" x14ac:dyDescent="0.2">
      <c r="B237" s="58"/>
      <c r="C237" s="58"/>
      <c r="D237" s="1"/>
    </row>
    <row r="238" spans="2:4" s="57" customFormat="1" ht="14.25" x14ac:dyDescent="0.2">
      <c r="B238" s="58"/>
      <c r="C238" s="58"/>
      <c r="D238" s="1"/>
    </row>
    <row r="239" spans="2:4" s="57" customFormat="1" ht="14.25" x14ac:dyDescent="0.2">
      <c r="B239" s="58"/>
      <c r="C239" s="58"/>
      <c r="D239" s="1"/>
    </row>
    <row r="240" spans="2:4" s="57" customFormat="1" ht="14.25" x14ac:dyDescent="0.2">
      <c r="B240" s="58"/>
      <c r="C240" s="58"/>
      <c r="D240" s="1"/>
    </row>
    <row r="241" spans="2:4" s="57" customFormat="1" ht="14.25" x14ac:dyDescent="0.2">
      <c r="B241" s="58"/>
      <c r="C241" s="58"/>
      <c r="D241" s="1"/>
    </row>
    <row r="242" spans="2:4" s="57" customFormat="1" ht="14.25" x14ac:dyDescent="0.2">
      <c r="B242" s="58"/>
      <c r="C242" s="58"/>
      <c r="D242" s="1"/>
    </row>
    <row r="243" spans="2:4" s="57" customFormat="1" ht="14.25" x14ac:dyDescent="0.2">
      <c r="B243" s="58"/>
      <c r="C243" s="58"/>
      <c r="D243" s="1"/>
    </row>
    <row r="244" spans="2:4" s="57" customFormat="1" ht="14.25" x14ac:dyDescent="0.2">
      <c r="B244" s="58"/>
      <c r="C244" s="58"/>
      <c r="D244" s="1"/>
    </row>
    <row r="245" spans="2:4" s="57" customFormat="1" ht="14.25" x14ac:dyDescent="0.2">
      <c r="B245" s="58"/>
      <c r="C245" s="58"/>
      <c r="D245" s="1"/>
    </row>
    <row r="246" spans="2:4" s="57" customFormat="1" ht="14.25" x14ac:dyDescent="0.2">
      <c r="B246" s="58"/>
      <c r="C246" s="58"/>
      <c r="D246" s="1"/>
    </row>
    <row r="247" spans="2:4" s="57" customFormat="1" ht="14.25" x14ac:dyDescent="0.2">
      <c r="B247" s="58"/>
      <c r="C247" s="58"/>
      <c r="D247" s="1"/>
    </row>
    <row r="248" spans="2:4" s="57" customFormat="1" ht="14.25" x14ac:dyDescent="0.2">
      <c r="B248" s="58"/>
      <c r="C248" s="58"/>
      <c r="D248" s="1"/>
    </row>
    <row r="249" spans="2:4" s="57" customFormat="1" ht="14.25" x14ac:dyDescent="0.2">
      <c r="B249" s="58"/>
      <c r="C249" s="58"/>
      <c r="D249" s="1"/>
    </row>
    <row r="250" spans="2:4" s="57" customFormat="1" ht="14.25" x14ac:dyDescent="0.2">
      <c r="B250" s="58"/>
      <c r="C250" s="58"/>
      <c r="D250" s="1"/>
    </row>
    <row r="251" spans="2:4" s="57" customFormat="1" ht="14.25" x14ac:dyDescent="0.2">
      <c r="B251" s="58"/>
      <c r="C251" s="58"/>
      <c r="D251" s="1"/>
    </row>
    <row r="252" spans="2:4" s="57" customFormat="1" ht="14.25" x14ac:dyDescent="0.2">
      <c r="B252" s="58"/>
      <c r="C252" s="58"/>
      <c r="D252" s="1"/>
    </row>
    <row r="253" spans="2:4" s="57" customFormat="1" ht="14.25" x14ac:dyDescent="0.2">
      <c r="B253" s="58"/>
      <c r="C253" s="58"/>
      <c r="D253" s="1"/>
    </row>
    <row r="254" spans="2:4" s="57" customFormat="1" ht="14.25" x14ac:dyDescent="0.2">
      <c r="B254" s="58"/>
      <c r="C254" s="58"/>
      <c r="D254" s="1"/>
    </row>
    <row r="255" spans="2:4" s="57" customFormat="1" ht="14.25" x14ac:dyDescent="0.2">
      <c r="B255" s="58"/>
      <c r="C255" s="58"/>
      <c r="D255" s="1"/>
    </row>
    <row r="256" spans="2:4" s="57" customFormat="1" ht="14.25" x14ac:dyDescent="0.2">
      <c r="B256" s="58"/>
      <c r="C256" s="58"/>
      <c r="D256" s="1"/>
    </row>
    <row r="257" spans="2:4" s="57" customFormat="1" ht="14.25" x14ac:dyDescent="0.2">
      <c r="B257" s="58"/>
      <c r="C257" s="58"/>
      <c r="D257" s="1"/>
    </row>
    <row r="258" spans="2:4" s="57" customFormat="1" ht="14.25" x14ac:dyDescent="0.2">
      <c r="B258" s="58"/>
      <c r="C258" s="58"/>
      <c r="D258" s="1"/>
    </row>
    <row r="259" spans="2:4" s="57" customFormat="1" ht="14.25" x14ac:dyDescent="0.2">
      <c r="B259" s="58"/>
      <c r="C259" s="58"/>
      <c r="D259" s="1"/>
    </row>
    <row r="260" spans="2:4" s="57" customFormat="1" ht="14.25" x14ac:dyDescent="0.2">
      <c r="B260" s="58"/>
      <c r="C260" s="58"/>
      <c r="D260" s="1"/>
    </row>
    <row r="261" spans="2:4" s="57" customFormat="1" ht="14.25" x14ac:dyDescent="0.2">
      <c r="B261" s="58"/>
      <c r="C261" s="58"/>
      <c r="D261" s="1"/>
    </row>
    <row r="262" spans="2:4" s="57" customFormat="1" ht="14.25" x14ac:dyDescent="0.2">
      <c r="B262" s="58"/>
      <c r="C262" s="58"/>
      <c r="D262" s="1"/>
    </row>
    <row r="263" spans="2:4" s="57" customFormat="1" ht="14.25" x14ac:dyDescent="0.2">
      <c r="B263" s="58"/>
      <c r="C263" s="58"/>
      <c r="D263" s="1"/>
    </row>
    <row r="264" spans="2:4" s="57" customFormat="1" ht="14.25" x14ac:dyDescent="0.2">
      <c r="B264" s="58"/>
      <c r="C264" s="58"/>
      <c r="D264" s="1"/>
    </row>
    <row r="265" spans="2:4" s="57" customFormat="1" ht="14.25" x14ac:dyDescent="0.2">
      <c r="B265" s="58"/>
      <c r="C265" s="58"/>
      <c r="D265" s="1"/>
    </row>
  </sheetData>
  <mergeCells count="13">
    <mergeCell ref="A1:D1"/>
    <mergeCell ref="A2:D2"/>
    <mergeCell ref="B35:D35"/>
    <mergeCell ref="B19:C20"/>
    <mergeCell ref="D19:D20"/>
    <mergeCell ref="B6:D6"/>
    <mergeCell ref="B73:C73"/>
    <mergeCell ref="B32:D32"/>
    <mergeCell ref="B22:C22"/>
    <mergeCell ref="B50:C50"/>
    <mergeCell ref="B31:C31"/>
    <mergeCell ref="B36:D36"/>
    <mergeCell ref="B37:D37"/>
  </mergeCells>
  <phoneticPr fontId="0" type="noConversion"/>
  <conditionalFormatting sqref="D1:D5 D38:D65429 D7:D19 D34 B32:B33 D21:D31">
    <cfRule type="cellIs" dxfId="12" priority="13" stopIfTrue="1" operator="equal">
      <formula>0</formula>
    </cfRule>
  </conditionalFormatting>
  <pageMargins left="0.98425196850393704" right="0.19685039370078741" top="0.39370078740157483" bottom="0.86614173228346458" header="0.39370078740157483" footer="0.55118110236220474"/>
  <pageSetup paperSize="9" orientation="portrait" r:id="rId1"/>
  <headerFooter alignWithMargins="0">
    <oddFooter>&amp;L&amp;"Arial CE,Običajno"&amp;10      &amp;F&amp;R&amp;"Arial CE,Običajno"&amp;10&amp;A stran &amp;P/&amp;N</oddFooter>
  </headerFooter>
  <rowBreaks count="2" manualBreakCount="2">
    <brk id="38" max="16383" man="1"/>
    <brk id="5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0"/>
  <sheetViews>
    <sheetView zoomScaleNormal="100" zoomScaleSheetLayoutView="77" workbookViewId="0">
      <selection activeCell="G54" sqref="G54"/>
    </sheetView>
  </sheetViews>
  <sheetFormatPr defaultRowHeight="15" x14ac:dyDescent="0.2"/>
  <cols>
    <col min="1" max="1" width="7" style="3" customWidth="1"/>
    <col min="2" max="2" width="38.7109375" style="7" customWidth="1"/>
    <col min="3" max="3" width="11" style="13" customWidth="1"/>
    <col min="4" max="4" width="11" style="11" customWidth="1"/>
    <col min="5" max="5" width="16.85546875" style="91" customWidth="1"/>
    <col min="6" max="6" width="9.140625" style="1"/>
    <col min="7" max="10" width="9.85546875" style="1" bestFit="1" customWidth="1"/>
    <col min="11" max="16384" width="9.140625" style="1"/>
  </cols>
  <sheetData>
    <row r="1" spans="1:6" s="10" customFormat="1" ht="14.25" customHeight="1" x14ac:dyDescent="0.2">
      <c r="A1" s="196" t="s">
        <v>20</v>
      </c>
      <c r="B1" s="197"/>
      <c r="C1" s="197"/>
      <c r="D1" s="197"/>
      <c r="E1" s="198"/>
      <c r="F1" s="9"/>
    </row>
    <row r="2" spans="1:6" s="10" customFormat="1" ht="7.5" customHeight="1" x14ac:dyDescent="0.15">
      <c r="A2" s="199" t="s">
        <v>21</v>
      </c>
      <c r="B2" s="200"/>
      <c r="C2" s="200"/>
      <c r="D2" s="200"/>
      <c r="E2" s="201"/>
      <c r="F2" s="9"/>
    </row>
    <row r="3" spans="1:6" ht="9.75" customHeight="1" x14ac:dyDescent="0.25">
      <c r="A3" s="2" t="s">
        <v>22</v>
      </c>
      <c r="B3" s="5"/>
    </row>
    <row r="4" spans="1:6" s="90" customFormat="1" ht="12.75" x14ac:dyDescent="0.2">
      <c r="A4" s="119" t="s">
        <v>112</v>
      </c>
      <c r="B4" s="120" t="s">
        <v>113</v>
      </c>
      <c r="C4" s="121" t="s">
        <v>114</v>
      </c>
      <c r="D4" s="122" t="s">
        <v>115</v>
      </c>
      <c r="E4" s="123" t="s">
        <v>116</v>
      </c>
    </row>
    <row r="5" spans="1:6" ht="8.25" customHeight="1" x14ac:dyDescent="0.2">
      <c r="B5" s="6"/>
      <c r="C5" s="15"/>
      <c r="D5" s="12"/>
      <c r="E5" s="92"/>
    </row>
    <row r="6" spans="1:6" ht="30.75" customHeight="1" x14ac:dyDescent="0.2">
      <c r="A6" s="127" t="s">
        <v>28</v>
      </c>
      <c r="B6" s="128" t="s">
        <v>29</v>
      </c>
      <c r="C6" s="15"/>
      <c r="D6" s="12"/>
      <c r="E6" s="92"/>
    </row>
    <row r="7" spans="1:6" ht="8.25" customHeight="1" x14ac:dyDescent="0.2">
      <c r="B7" s="6"/>
      <c r="C7" s="15"/>
      <c r="D7" s="12"/>
      <c r="E7" s="92"/>
    </row>
    <row r="8" spans="1:6" x14ac:dyDescent="0.2">
      <c r="A8" s="3" t="s">
        <v>5</v>
      </c>
      <c r="B8" s="8" t="s">
        <v>3</v>
      </c>
      <c r="D8" s="16"/>
      <c r="E8" s="93"/>
    </row>
    <row r="9" spans="1:6" ht="15" customHeight="1" x14ac:dyDescent="0.2">
      <c r="B9" s="205"/>
      <c r="C9" s="206"/>
      <c r="D9" s="16"/>
      <c r="E9" s="93"/>
    </row>
    <row r="10" spans="1:6" ht="114.75" x14ac:dyDescent="0.2">
      <c r="B10" s="103" t="s">
        <v>71</v>
      </c>
      <c r="C10" s="83"/>
      <c r="D10" s="16"/>
      <c r="E10" s="93"/>
    </row>
    <row r="11" spans="1:6" ht="15" customHeight="1" x14ac:dyDescent="0.2">
      <c r="B11" s="84"/>
      <c r="C11" s="83"/>
      <c r="D11" s="16"/>
      <c r="E11" s="93"/>
    </row>
    <row r="12" spans="1:6" ht="91.5" customHeight="1" x14ac:dyDescent="0.2">
      <c r="A12" s="3">
        <v>1.01</v>
      </c>
      <c r="B12" s="203" t="s">
        <v>49</v>
      </c>
      <c r="C12" s="204"/>
      <c r="D12" s="16"/>
      <c r="E12" s="93"/>
    </row>
    <row r="13" spans="1:6" x14ac:dyDescent="0.2">
      <c r="B13" s="104" t="s">
        <v>0</v>
      </c>
      <c r="C13" s="105">
        <v>1</v>
      </c>
      <c r="D13" s="106"/>
      <c r="E13" s="107">
        <f>ROUND(C13*D13,2)</f>
        <v>0</v>
      </c>
    </row>
    <row r="14" spans="1:6" x14ac:dyDescent="0.2">
      <c r="D14" s="16"/>
      <c r="E14" s="93"/>
    </row>
    <row r="15" spans="1:6" ht="107.25" customHeight="1" x14ac:dyDescent="0.2">
      <c r="A15" s="3">
        <f>A12+0.01</f>
        <v>1.02</v>
      </c>
      <c r="B15" s="207" t="s">
        <v>105</v>
      </c>
      <c r="C15" s="204"/>
      <c r="D15" s="108"/>
      <c r="E15" s="109"/>
    </row>
    <row r="16" spans="1:6" x14ac:dyDescent="0.2">
      <c r="B16" s="104" t="s">
        <v>106</v>
      </c>
      <c r="C16" s="105">
        <v>751.74</v>
      </c>
      <c r="D16" s="106"/>
      <c r="E16" s="107">
        <f>ROUND(C16*D16,2)</f>
        <v>0</v>
      </c>
    </row>
    <row r="17" spans="1:6" x14ac:dyDescent="0.2">
      <c r="B17" s="104"/>
      <c r="C17" s="105"/>
      <c r="D17" s="108"/>
      <c r="E17" s="109"/>
    </row>
    <row r="18" spans="1:6" x14ac:dyDescent="0.2">
      <c r="A18" s="3">
        <f>A15+0.01</f>
        <v>1.03</v>
      </c>
      <c r="B18" s="202" t="s">
        <v>32</v>
      </c>
      <c r="C18" s="195"/>
      <c r="D18" s="108"/>
      <c r="E18" s="109"/>
      <c r="F18" s="1" t="s">
        <v>22</v>
      </c>
    </row>
    <row r="19" spans="1:6" x14ac:dyDescent="0.2">
      <c r="B19" s="110" t="s">
        <v>107</v>
      </c>
      <c r="C19" s="105">
        <v>156.80000000000001</v>
      </c>
      <c r="D19" s="111"/>
      <c r="E19" s="107">
        <f>ROUND(C19*D19,2)</f>
        <v>0</v>
      </c>
    </row>
    <row r="20" spans="1:6" x14ac:dyDescent="0.2">
      <c r="B20" s="104"/>
      <c r="C20" s="105"/>
      <c r="D20" s="108"/>
      <c r="E20" s="109"/>
    </row>
    <row r="21" spans="1:6" ht="48" customHeight="1" x14ac:dyDescent="0.2">
      <c r="A21" s="3">
        <f>A18+0.01</f>
        <v>1.04</v>
      </c>
      <c r="B21" s="195" t="s">
        <v>51</v>
      </c>
      <c r="C21" s="195"/>
      <c r="D21" s="108"/>
      <c r="E21" s="109"/>
    </row>
    <row r="22" spans="1:6" x14ac:dyDescent="0.2">
      <c r="A22" s="4"/>
      <c r="B22" s="112" t="s">
        <v>107</v>
      </c>
      <c r="C22" s="105">
        <v>348.43</v>
      </c>
      <c r="D22" s="111"/>
      <c r="E22" s="107">
        <f>ROUND(C22*D22,2)</f>
        <v>0</v>
      </c>
    </row>
    <row r="23" spans="1:6" x14ac:dyDescent="0.2">
      <c r="A23" s="4"/>
      <c r="B23" s="112"/>
      <c r="C23" s="105"/>
      <c r="D23" s="108"/>
      <c r="E23" s="109"/>
    </row>
    <row r="24" spans="1:6" ht="48" customHeight="1" x14ac:dyDescent="0.2">
      <c r="A24" s="3">
        <f>A21+0.01</f>
        <v>1.05</v>
      </c>
      <c r="B24" s="195" t="s">
        <v>54</v>
      </c>
      <c r="C24" s="195"/>
      <c r="D24" s="108"/>
      <c r="E24" s="109"/>
    </row>
    <row r="25" spans="1:6" x14ac:dyDescent="0.2">
      <c r="A25" s="4"/>
      <c r="B25" s="112" t="s">
        <v>106</v>
      </c>
      <c r="C25" s="105">
        <v>370.88</v>
      </c>
      <c r="D25" s="111"/>
      <c r="E25" s="107">
        <f>ROUND(C25*D25,2)</f>
        <v>0</v>
      </c>
    </row>
    <row r="26" spans="1:6" x14ac:dyDescent="0.2">
      <c r="A26" s="4"/>
      <c r="B26" s="112"/>
      <c r="C26" s="105"/>
      <c r="D26" s="108"/>
      <c r="E26" s="109"/>
    </row>
    <row r="27" spans="1:6" ht="41.25" customHeight="1" x14ac:dyDescent="0.2">
      <c r="A27" s="3">
        <f>A24+0.01</f>
        <v>1.06</v>
      </c>
      <c r="B27" s="195" t="s">
        <v>56</v>
      </c>
      <c r="C27" s="195"/>
      <c r="D27" s="108"/>
      <c r="E27" s="109"/>
    </row>
    <row r="28" spans="1:6" x14ac:dyDescent="0.2">
      <c r="A28" s="4"/>
      <c r="B28" s="112" t="s">
        <v>18</v>
      </c>
      <c r="C28" s="105">
        <v>7</v>
      </c>
      <c r="D28" s="111"/>
      <c r="E28" s="107">
        <f>ROUND(C28*D28,2)</f>
        <v>0</v>
      </c>
    </row>
    <row r="29" spans="1:6" x14ac:dyDescent="0.2">
      <c r="A29" s="4"/>
      <c r="B29" s="112"/>
      <c r="C29" s="105"/>
      <c r="D29" s="108"/>
      <c r="E29" s="109"/>
    </row>
    <row r="30" spans="1:6" ht="180" customHeight="1" x14ac:dyDescent="0.2">
      <c r="A30" s="3">
        <f>A27+0.01</f>
        <v>1.07</v>
      </c>
      <c r="B30" s="194" t="s">
        <v>74</v>
      </c>
      <c r="C30" s="195"/>
      <c r="D30" s="108"/>
      <c r="E30" s="109"/>
    </row>
    <row r="31" spans="1:6" x14ac:dyDescent="0.2">
      <c r="A31" s="4"/>
      <c r="B31" s="112" t="s">
        <v>106</v>
      </c>
      <c r="C31" s="105">
        <v>740.78</v>
      </c>
      <c r="D31" s="111"/>
      <c r="E31" s="107">
        <f>ROUND(C31*D31,2)</f>
        <v>0</v>
      </c>
    </row>
    <row r="32" spans="1:6" x14ac:dyDescent="0.2">
      <c r="A32" s="4"/>
      <c r="B32" s="112"/>
      <c r="C32" s="105"/>
      <c r="D32" s="108"/>
      <c r="E32" s="109"/>
    </row>
    <row r="33" spans="1:5" ht="69.75" customHeight="1" x14ac:dyDescent="0.2">
      <c r="A33" s="3">
        <f>A30+0.01</f>
        <v>1.08</v>
      </c>
      <c r="B33" s="194" t="s">
        <v>52</v>
      </c>
      <c r="C33" s="195"/>
      <c r="D33" s="108"/>
      <c r="E33" s="109"/>
    </row>
    <row r="34" spans="1:5" x14ac:dyDescent="0.2">
      <c r="A34" s="4"/>
      <c r="B34" s="112" t="s">
        <v>106</v>
      </c>
      <c r="C34" s="105">
        <v>740.78</v>
      </c>
      <c r="D34" s="111"/>
      <c r="E34" s="107">
        <f>ROUND(C34*D34,2)</f>
        <v>0</v>
      </c>
    </row>
    <row r="35" spans="1:5" x14ac:dyDescent="0.2">
      <c r="A35" s="4"/>
      <c r="B35" s="112"/>
      <c r="C35" s="105"/>
      <c r="D35" s="108"/>
      <c r="E35" s="109"/>
    </row>
    <row r="36" spans="1:5" ht="48.75" customHeight="1" x14ac:dyDescent="0.2">
      <c r="A36" s="3">
        <f>A33+0.01</f>
        <v>1.0900000000000001</v>
      </c>
      <c r="B36" s="194" t="s">
        <v>53</v>
      </c>
      <c r="C36" s="195"/>
      <c r="D36" s="108"/>
      <c r="E36" s="109"/>
    </row>
    <row r="37" spans="1:5" x14ac:dyDescent="0.2">
      <c r="A37" s="4"/>
      <c r="B37" s="112" t="s">
        <v>107</v>
      </c>
      <c r="C37" s="105">
        <v>69.3</v>
      </c>
      <c r="D37" s="111"/>
      <c r="E37" s="107">
        <f>ROUND(C37*D37,2)</f>
        <v>0</v>
      </c>
    </row>
    <row r="38" spans="1:5" x14ac:dyDescent="0.2">
      <c r="A38" s="4"/>
      <c r="B38" s="112"/>
      <c r="C38" s="105"/>
      <c r="D38" s="108"/>
      <c r="E38" s="109"/>
    </row>
    <row r="39" spans="1:5" ht="48.75" customHeight="1" x14ac:dyDescent="0.2">
      <c r="A39" s="3">
        <f>A36+0.01</f>
        <v>1.1000000000000001</v>
      </c>
      <c r="B39" s="194" t="s">
        <v>108</v>
      </c>
      <c r="C39" s="195"/>
      <c r="D39" s="108"/>
      <c r="E39" s="109"/>
    </row>
    <row r="40" spans="1:5" x14ac:dyDescent="0.2">
      <c r="A40" s="4"/>
      <c r="B40" s="112" t="s">
        <v>18</v>
      </c>
      <c r="C40" s="105">
        <v>24</v>
      </c>
      <c r="D40" s="111"/>
      <c r="E40" s="107">
        <f>ROUND(C40*D40,2)</f>
        <v>0</v>
      </c>
    </row>
    <row r="41" spans="1:5" x14ac:dyDescent="0.2">
      <c r="A41" s="4"/>
      <c r="B41" s="112"/>
      <c r="C41" s="105"/>
      <c r="D41" s="108"/>
      <c r="E41" s="109"/>
    </row>
    <row r="42" spans="1:5" ht="73.5" customHeight="1" x14ac:dyDescent="0.2">
      <c r="A42" s="3">
        <f>A39+0.01</f>
        <v>1.1100000000000001</v>
      </c>
      <c r="B42" s="194" t="s">
        <v>55</v>
      </c>
      <c r="C42" s="195"/>
      <c r="D42" s="108"/>
      <c r="E42" s="109"/>
    </row>
    <row r="43" spans="1:5" x14ac:dyDescent="0.2">
      <c r="A43" s="4"/>
      <c r="B43" s="112" t="s">
        <v>107</v>
      </c>
      <c r="C43" s="105">
        <v>167.6</v>
      </c>
      <c r="D43" s="111"/>
      <c r="E43" s="107">
        <f>ROUND(C43*D43,2)</f>
        <v>0</v>
      </c>
    </row>
    <row r="44" spans="1:5" x14ac:dyDescent="0.2">
      <c r="A44" s="4"/>
      <c r="B44" s="112"/>
      <c r="C44" s="105"/>
      <c r="D44" s="108"/>
      <c r="E44" s="109"/>
    </row>
    <row r="45" spans="1:5" x14ac:dyDescent="0.2">
      <c r="B45" s="104"/>
      <c r="C45" s="105"/>
      <c r="D45" s="108"/>
      <c r="E45" s="109"/>
    </row>
    <row r="46" spans="1:5" x14ac:dyDescent="0.2">
      <c r="B46" s="191" t="s">
        <v>50</v>
      </c>
      <c r="C46" s="192"/>
      <c r="D46" s="193"/>
      <c r="E46" s="113">
        <f>SUM(E43,E40,E37,E34,E31,E28,E25,E22,E19,E16,E13)</f>
        <v>0</v>
      </c>
    </row>
    <row r="47" spans="1:5" x14ac:dyDescent="0.2">
      <c r="D47" s="16"/>
      <c r="E47" s="93"/>
    </row>
    <row r="48" spans="1:5" x14ac:dyDescent="0.2">
      <c r="D48" s="16"/>
      <c r="E48" s="93"/>
    </row>
    <row r="49" spans="4:5" x14ac:dyDescent="0.2">
      <c r="D49" s="16"/>
      <c r="E49" s="93"/>
    </row>
    <row r="50" spans="4:5" x14ac:dyDescent="0.2">
      <c r="D50" s="16"/>
      <c r="E50" s="93"/>
    </row>
    <row r="51" spans="4:5" x14ac:dyDescent="0.2">
      <c r="D51" s="16"/>
      <c r="E51" s="93"/>
    </row>
    <row r="52" spans="4:5" x14ac:dyDescent="0.2">
      <c r="D52" s="16"/>
      <c r="E52" s="94"/>
    </row>
    <row r="53" spans="4:5" x14ac:dyDescent="0.2">
      <c r="D53" s="16"/>
      <c r="E53" s="93"/>
    </row>
    <row r="54" spans="4:5" x14ac:dyDescent="0.2">
      <c r="D54" s="16"/>
      <c r="E54" s="93"/>
    </row>
    <row r="55" spans="4:5" x14ac:dyDescent="0.2">
      <c r="D55" s="16"/>
      <c r="E55" s="93"/>
    </row>
    <row r="56" spans="4:5" x14ac:dyDescent="0.2">
      <c r="D56" s="16"/>
      <c r="E56" s="93"/>
    </row>
    <row r="57" spans="4:5" x14ac:dyDescent="0.2">
      <c r="D57" s="16"/>
      <c r="E57" s="93"/>
    </row>
    <row r="58" spans="4:5" x14ac:dyDescent="0.2">
      <c r="D58" s="16"/>
      <c r="E58" s="93"/>
    </row>
    <row r="59" spans="4:5" x14ac:dyDescent="0.2">
      <c r="D59" s="16"/>
      <c r="E59" s="93"/>
    </row>
    <row r="60" spans="4:5" x14ac:dyDescent="0.2">
      <c r="D60" s="16"/>
      <c r="E60" s="93"/>
    </row>
    <row r="61" spans="4:5" x14ac:dyDescent="0.2">
      <c r="D61" s="16"/>
      <c r="E61" s="93"/>
    </row>
    <row r="62" spans="4:5" x14ac:dyDescent="0.2">
      <c r="D62" s="16"/>
      <c r="E62" s="93"/>
    </row>
    <row r="63" spans="4:5" x14ac:dyDescent="0.2">
      <c r="D63" s="16"/>
      <c r="E63" s="93"/>
    </row>
    <row r="64" spans="4:5" x14ac:dyDescent="0.2">
      <c r="D64" s="16"/>
      <c r="E64" s="93"/>
    </row>
    <row r="65" spans="4:5" x14ac:dyDescent="0.2">
      <c r="D65" s="16"/>
      <c r="E65" s="93"/>
    </row>
    <row r="66" spans="4:5" x14ac:dyDescent="0.2">
      <c r="D66" s="16"/>
      <c r="E66" s="93"/>
    </row>
    <row r="67" spans="4:5" x14ac:dyDescent="0.2">
      <c r="D67" s="16"/>
      <c r="E67" s="93"/>
    </row>
    <row r="68" spans="4:5" x14ac:dyDescent="0.2">
      <c r="D68" s="16"/>
      <c r="E68" s="93"/>
    </row>
    <row r="69" spans="4:5" x14ac:dyDescent="0.2">
      <c r="D69" s="16"/>
      <c r="E69" s="93"/>
    </row>
    <row r="70" spans="4:5" x14ac:dyDescent="0.2">
      <c r="D70" s="16"/>
      <c r="E70" s="93"/>
    </row>
    <row r="71" spans="4:5" x14ac:dyDescent="0.2">
      <c r="D71" s="16"/>
      <c r="E71" s="93"/>
    </row>
    <row r="72" spans="4:5" x14ac:dyDescent="0.2">
      <c r="D72" s="16"/>
      <c r="E72" s="93"/>
    </row>
    <row r="73" spans="4:5" x14ac:dyDescent="0.2">
      <c r="D73" s="16"/>
      <c r="E73" s="93"/>
    </row>
    <row r="74" spans="4:5" x14ac:dyDescent="0.2">
      <c r="D74" s="16"/>
      <c r="E74" s="93"/>
    </row>
    <row r="75" spans="4:5" x14ac:dyDescent="0.2">
      <c r="D75" s="16"/>
      <c r="E75" s="93"/>
    </row>
    <row r="76" spans="4:5" x14ac:dyDescent="0.2">
      <c r="D76" s="16"/>
      <c r="E76" s="93"/>
    </row>
    <row r="77" spans="4:5" x14ac:dyDescent="0.2">
      <c r="D77" s="16"/>
      <c r="E77" s="93"/>
    </row>
    <row r="78" spans="4:5" x14ac:dyDescent="0.2">
      <c r="D78" s="16"/>
      <c r="E78" s="93"/>
    </row>
    <row r="79" spans="4:5" x14ac:dyDescent="0.2">
      <c r="D79" s="16"/>
      <c r="E79" s="93"/>
    </row>
    <row r="80" spans="4:5" x14ac:dyDescent="0.2">
      <c r="D80" s="16"/>
      <c r="E80" s="93"/>
    </row>
    <row r="81" spans="4:5" x14ac:dyDescent="0.2">
      <c r="D81" s="16"/>
      <c r="E81" s="93"/>
    </row>
    <row r="82" spans="4:5" x14ac:dyDescent="0.2">
      <c r="D82" s="16"/>
      <c r="E82" s="93"/>
    </row>
    <row r="83" spans="4:5" x14ac:dyDescent="0.2">
      <c r="D83" s="16"/>
      <c r="E83" s="93"/>
    </row>
    <row r="84" spans="4:5" x14ac:dyDescent="0.2">
      <c r="D84" s="16"/>
      <c r="E84" s="93"/>
    </row>
    <row r="85" spans="4:5" x14ac:dyDescent="0.2">
      <c r="D85" s="16"/>
      <c r="E85" s="93"/>
    </row>
    <row r="86" spans="4:5" x14ac:dyDescent="0.2">
      <c r="D86" s="16"/>
      <c r="E86" s="93"/>
    </row>
    <row r="87" spans="4:5" x14ac:dyDescent="0.2">
      <c r="D87" s="16"/>
      <c r="E87" s="93"/>
    </row>
    <row r="88" spans="4:5" x14ac:dyDescent="0.2">
      <c r="D88" s="16"/>
      <c r="E88" s="93"/>
    </row>
    <row r="89" spans="4:5" x14ac:dyDescent="0.2">
      <c r="D89" s="16"/>
      <c r="E89" s="93"/>
    </row>
    <row r="90" spans="4:5" x14ac:dyDescent="0.2">
      <c r="D90" s="16"/>
      <c r="E90" s="93"/>
    </row>
    <row r="91" spans="4:5" x14ac:dyDescent="0.2">
      <c r="D91" s="16"/>
      <c r="E91" s="93"/>
    </row>
    <row r="92" spans="4:5" x14ac:dyDescent="0.2">
      <c r="D92" s="16"/>
      <c r="E92" s="93"/>
    </row>
    <row r="93" spans="4:5" x14ac:dyDescent="0.2">
      <c r="D93" s="16"/>
      <c r="E93" s="93"/>
    </row>
    <row r="94" spans="4:5" x14ac:dyDescent="0.2">
      <c r="D94" s="16"/>
      <c r="E94" s="93"/>
    </row>
    <row r="95" spans="4:5" x14ac:dyDescent="0.2">
      <c r="D95" s="16"/>
      <c r="E95" s="93"/>
    </row>
    <row r="96" spans="4:5" x14ac:dyDescent="0.2">
      <c r="D96" s="16"/>
      <c r="E96" s="93"/>
    </row>
    <row r="97" spans="4:5" x14ac:dyDescent="0.2">
      <c r="D97" s="16"/>
      <c r="E97" s="93"/>
    </row>
    <row r="98" spans="4:5" x14ac:dyDescent="0.2">
      <c r="D98" s="16"/>
      <c r="E98" s="93"/>
    </row>
    <row r="99" spans="4:5" x14ac:dyDescent="0.2">
      <c r="D99" s="16"/>
      <c r="E99" s="93"/>
    </row>
    <row r="100" spans="4:5" x14ac:dyDescent="0.2">
      <c r="D100" s="16"/>
      <c r="E100" s="93"/>
    </row>
    <row r="101" spans="4:5" x14ac:dyDescent="0.2">
      <c r="D101" s="16"/>
      <c r="E101" s="93"/>
    </row>
    <row r="102" spans="4:5" x14ac:dyDescent="0.2">
      <c r="D102" s="16"/>
      <c r="E102" s="93"/>
    </row>
    <row r="103" spans="4:5" x14ac:dyDescent="0.2">
      <c r="D103" s="16"/>
      <c r="E103" s="93"/>
    </row>
    <row r="104" spans="4:5" x14ac:dyDescent="0.2">
      <c r="D104" s="16"/>
      <c r="E104" s="93"/>
    </row>
    <row r="105" spans="4:5" x14ac:dyDescent="0.2">
      <c r="D105" s="16"/>
      <c r="E105" s="93"/>
    </row>
    <row r="106" spans="4:5" x14ac:dyDescent="0.2">
      <c r="D106" s="16"/>
      <c r="E106" s="93"/>
    </row>
    <row r="107" spans="4:5" x14ac:dyDescent="0.2">
      <c r="D107" s="16"/>
      <c r="E107" s="93"/>
    </row>
    <row r="108" spans="4:5" x14ac:dyDescent="0.2">
      <c r="D108" s="16"/>
      <c r="E108" s="93"/>
    </row>
    <row r="109" spans="4:5" x14ac:dyDescent="0.2">
      <c r="D109" s="16"/>
      <c r="E109" s="93"/>
    </row>
    <row r="110" spans="4:5" x14ac:dyDescent="0.2">
      <c r="D110" s="16"/>
      <c r="E110" s="93"/>
    </row>
    <row r="111" spans="4:5" x14ac:dyDescent="0.2">
      <c r="D111" s="16"/>
      <c r="E111" s="93"/>
    </row>
    <row r="112" spans="4:5" x14ac:dyDescent="0.2">
      <c r="D112" s="16"/>
      <c r="E112" s="93"/>
    </row>
    <row r="113" spans="4:5" x14ac:dyDescent="0.2">
      <c r="D113" s="16"/>
      <c r="E113" s="93"/>
    </row>
    <row r="114" spans="4:5" x14ac:dyDescent="0.2">
      <c r="D114" s="16"/>
      <c r="E114" s="93"/>
    </row>
    <row r="115" spans="4:5" x14ac:dyDescent="0.2">
      <c r="D115" s="16"/>
      <c r="E115" s="93"/>
    </row>
    <row r="116" spans="4:5" x14ac:dyDescent="0.2">
      <c r="D116" s="16"/>
      <c r="E116" s="93"/>
    </row>
    <row r="117" spans="4:5" x14ac:dyDescent="0.2">
      <c r="D117" s="16"/>
      <c r="E117" s="93"/>
    </row>
    <row r="118" spans="4:5" x14ac:dyDescent="0.2">
      <c r="D118" s="16"/>
      <c r="E118" s="93"/>
    </row>
    <row r="119" spans="4:5" x14ac:dyDescent="0.2">
      <c r="D119" s="16"/>
      <c r="E119" s="93"/>
    </row>
    <row r="120" spans="4:5" x14ac:dyDescent="0.2">
      <c r="D120" s="16"/>
      <c r="E120" s="93"/>
    </row>
    <row r="121" spans="4:5" x14ac:dyDescent="0.2">
      <c r="D121" s="16"/>
      <c r="E121" s="93"/>
    </row>
    <row r="122" spans="4:5" x14ac:dyDescent="0.2">
      <c r="D122" s="16"/>
      <c r="E122" s="93"/>
    </row>
    <row r="123" spans="4:5" x14ac:dyDescent="0.2">
      <c r="D123" s="16"/>
      <c r="E123" s="93"/>
    </row>
    <row r="124" spans="4:5" x14ac:dyDescent="0.2">
      <c r="D124" s="16"/>
      <c r="E124" s="93"/>
    </row>
    <row r="125" spans="4:5" x14ac:dyDescent="0.2">
      <c r="D125" s="16"/>
      <c r="E125" s="93"/>
    </row>
    <row r="126" spans="4:5" x14ac:dyDescent="0.2">
      <c r="D126" s="16"/>
      <c r="E126" s="93"/>
    </row>
    <row r="127" spans="4:5" x14ac:dyDescent="0.2">
      <c r="D127" s="16"/>
      <c r="E127" s="93"/>
    </row>
    <row r="128" spans="4:5" x14ac:dyDescent="0.2">
      <c r="D128" s="16"/>
      <c r="E128" s="93"/>
    </row>
    <row r="129" spans="4:5" x14ac:dyDescent="0.2">
      <c r="D129" s="16"/>
      <c r="E129" s="93"/>
    </row>
    <row r="130" spans="4:5" x14ac:dyDescent="0.2">
      <c r="D130" s="16"/>
      <c r="E130" s="93"/>
    </row>
    <row r="131" spans="4:5" x14ac:dyDescent="0.2">
      <c r="D131" s="16"/>
      <c r="E131" s="93"/>
    </row>
    <row r="132" spans="4:5" x14ac:dyDescent="0.2">
      <c r="D132" s="16"/>
      <c r="E132" s="93"/>
    </row>
    <row r="133" spans="4:5" x14ac:dyDescent="0.2">
      <c r="D133" s="16"/>
      <c r="E133" s="93"/>
    </row>
    <row r="134" spans="4:5" x14ac:dyDescent="0.2">
      <c r="D134" s="16"/>
      <c r="E134" s="93"/>
    </row>
    <row r="135" spans="4:5" x14ac:dyDescent="0.2">
      <c r="D135" s="16"/>
      <c r="E135" s="93"/>
    </row>
    <row r="136" spans="4:5" x14ac:dyDescent="0.2">
      <c r="D136" s="16"/>
      <c r="E136" s="93"/>
    </row>
    <row r="137" spans="4:5" x14ac:dyDescent="0.2">
      <c r="D137" s="16"/>
      <c r="E137" s="93"/>
    </row>
    <row r="138" spans="4:5" x14ac:dyDescent="0.2">
      <c r="D138" s="16"/>
      <c r="E138" s="93"/>
    </row>
    <row r="139" spans="4:5" x14ac:dyDescent="0.2">
      <c r="D139" s="16"/>
      <c r="E139" s="93"/>
    </row>
    <row r="140" spans="4:5" x14ac:dyDescent="0.2">
      <c r="D140" s="16"/>
      <c r="E140" s="93"/>
    </row>
    <row r="141" spans="4:5" x14ac:dyDescent="0.2">
      <c r="D141" s="16"/>
      <c r="E141" s="93"/>
    </row>
    <row r="142" spans="4:5" x14ac:dyDescent="0.2">
      <c r="D142" s="16"/>
      <c r="E142" s="93"/>
    </row>
    <row r="143" spans="4:5" x14ac:dyDescent="0.2">
      <c r="D143" s="16"/>
      <c r="E143" s="93"/>
    </row>
    <row r="144" spans="4:5" x14ac:dyDescent="0.2">
      <c r="D144" s="16"/>
      <c r="E144" s="93"/>
    </row>
    <row r="145" spans="4:5" x14ac:dyDescent="0.2">
      <c r="D145" s="16"/>
      <c r="E145" s="93"/>
    </row>
    <row r="146" spans="4:5" x14ac:dyDescent="0.2">
      <c r="D146" s="16"/>
      <c r="E146" s="93"/>
    </row>
    <row r="147" spans="4:5" x14ac:dyDescent="0.2">
      <c r="D147" s="16"/>
      <c r="E147" s="93"/>
    </row>
    <row r="148" spans="4:5" x14ac:dyDescent="0.2">
      <c r="D148" s="16"/>
      <c r="E148" s="93"/>
    </row>
    <row r="149" spans="4:5" x14ac:dyDescent="0.2">
      <c r="D149" s="16"/>
      <c r="E149" s="93"/>
    </row>
    <row r="150" spans="4:5" x14ac:dyDescent="0.2">
      <c r="D150" s="16"/>
      <c r="E150" s="93"/>
    </row>
    <row r="151" spans="4:5" x14ac:dyDescent="0.2">
      <c r="D151" s="16"/>
      <c r="E151" s="93"/>
    </row>
    <row r="152" spans="4:5" x14ac:dyDescent="0.2">
      <c r="D152" s="16"/>
      <c r="E152" s="93"/>
    </row>
    <row r="153" spans="4:5" x14ac:dyDescent="0.2">
      <c r="D153" s="16"/>
      <c r="E153" s="93"/>
    </row>
    <row r="154" spans="4:5" x14ac:dyDescent="0.2">
      <c r="D154" s="16"/>
      <c r="E154" s="93"/>
    </row>
    <row r="155" spans="4:5" x14ac:dyDescent="0.2">
      <c r="D155" s="16"/>
      <c r="E155" s="93"/>
    </row>
    <row r="156" spans="4:5" x14ac:dyDescent="0.2">
      <c r="D156" s="16"/>
      <c r="E156" s="93"/>
    </row>
    <row r="157" spans="4:5" x14ac:dyDescent="0.2">
      <c r="D157" s="16"/>
      <c r="E157" s="93"/>
    </row>
    <row r="158" spans="4:5" x14ac:dyDescent="0.2">
      <c r="D158" s="16"/>
      <c r="E158" s="93"/>
    </row>
    <row r="159" spans="4:5" x14ac:dyDescent="0.2">
      <c r="D159" s="16"/>
      <c r="E159" s="93"/>
    </row>
    <row r="160" spans="4:5" x14ac:dyDescent="0.2">
      <c r="D160" s="16"/>
      <c r="E160" s="93"/>
    </row>
    <row r="161" spans="4:5" x14ac:dyDescent="0.2">
      <c r="D161" s="16"/>
      <c r="E161" s="93"/>
    </row>
    <row r="162" spans="4:5" x14ac:dyDescent="0.2">
      <c r="D162" s="16"/>
      <c r="E162" s="93"/>
    </row>
    <row r="163" spans="4:5" x14ac:dyDescent="0.2">
      <c r="D163" s="16"/>
      <c r="E163" s="93"/>
    </row>
    <row r="164" spans="4:5" x14ac:dyDescent="0.2">
      <c r="D164" s="16"/>
      <c r="E164" s="93"/>
    </row>
    <row r="165" spans="4:5" x14ac:dyDescent="0.2">
      <c r="D165" s="16"/>
      <c r="E165" s="93"/>
    </row>
    <row r="166" spans="4:5" x14ac:dyDescent="0.2">
      <c r="D166" s="16"/>
      <c r="E166" s="93"/>
    </row>
    <row r="167" spans="4:5" x14ac:dyDescent="0.2">
      <c r="D167" s="16"/>
      <c r="E167" s="93"/>
    </row>
    <row r="168" spans="4:5" x14ac:dyDescent="0.2">
      <c r="D168" s="16"/>
      <c r="E168" s="93"/>
    </row>
    <row r="169" spans="4:5" x14ac:dyDescent="0.2">
      <c r="D169" s="16"/>
      <c r="E169" s="93"/>
    </row>
    <row r="170" spans="4:5" x14ac:dyDescent="0.2">
      <c r="D170" s="16"/>
      <c r="E170" s="93"/>
    </row>
    <row r="171" spans="4:5" x14ac:dyDescent="0.2">
      <c r="D171" s="16"/>
      <c r="E171" s="93"/>
    </row>
    <row r="172" spans="4:5" x14ac:dyDescent="0.2">
      <c r="D172" s="16"/>
      <c r="E172" s="93"/>
    </row>
    <row r="173" spans="4:5" x14ac:dyDescent="0.2">
      <c r="D173" s="16"/>
      <c r="E173" s="93"/>
    </row>
    <row r="174" spans="4:5" x14ac:dyDescent="0.2">
      <c r="D174" s="16"/>
      <c r="E174" s="93"/>
    </row>
    <row r="175" spans="4:5" x14ac:dyDescent="0.2">
      <c r="D175" s="16"/>
      <c r="E175" s="93"/>
    </row>
    <row r="176" spans="4:5" x14ac:dyDescent="0.2">
      <c r="D176" s="16"/>
      <c r="E176" s="93"/>
    </row>
    <row r="177" spans="4:5" x14ac:dyDescent="0.2">
      <c r="D177" s="16"/>
      <c r="E177" s="93"/>
    </row>
    <row r="178" spans="4:5" x14ac:dyDescent="0.2">
      <c r="D178" s="16"/>
      <c r="E178" s="93"/>
    </row>
    <row r="179" spans="4:5" x14ac:dyDescent="0.2">
      <c r="D179" s="16"/>
      <c r="E179" s="93"/>
    </row>
    <row r="180" spans="4:5" x14ac:dyDescent="0.2">
      <c r="D180" s="16"/>
      <c r="E180" s="93"/>
    </row>
    <row r="181" spans="4:5" x14ac:dyDescent="0.2">
      <c r="D181" s="16"/>
      <c r="E181" s="93"/>
    </row>
    <row r="182" spans="4:5" x14ac:dyDescent="0.2">
      <c r="D182" s="16"/>
      <c r="E182" s="93"/>
    </row>
    <row r="183" spans="4:5" x14ac:dyDescent="0.2">
      <c r="D183" s="16"/>
      <c r="E183" s="93"/>
    </row>
    <row r="184" spans="4:5" x14ac:dyDescent="0.2">
      <c r="D184" s="16"/>
      <c r="E184" s="93"/>
    </row>
    <row r="185" spans="4:5" x14ac:dyDescent="0.2">
      <c r="D185" s="16"/>
      <c r="E185" s="93"/>
    </row>
    <row r="186" spans="4:5" x14ac:dyDescent="0.2">
      <c r="D186" s="16"/>
      <c r="E186" s="93"/>
    </row>
    <row r="187" spans="4:5" x14ac:dyDescent="0.2">
      <c r="D187" s="16"/>
      <c r="E187" s="93"/>
    </row>
    <row r="188" spans="4:5" x14ac:dyDescent="0.2">
      <c r="D188" s="16"/>
      <c r="E188" s="93"/>
    </row>
    <row r="189" spans="4:5" x14ac:dyDescent="0.2">
      <c r="D189" s="16"/>
      <c r="E189" s="93"/>
    </row>
    <row r="190" spans="4:5" x14ac:dyDescent="0.2">
      <c r="D190" s="16"/>
      <c r="E190" s="93"/>
    </row>
    <row r="191" spans="4:5" x14ac:dyDescent="0.2">
      <c r="D191" s="16"/>
      <c r="E191" s="93"/>
    </row>
    <row r="192" spans="4:5" x14ac:dyDescent="0.2">
      <c r="D192" s="16"/>
      <c r="E192" s="93"/>
    </row>
    <row r="193" spans="4:5" x14ac:dyDescent="0.2">
      <c r="D193" s="16"/>
      <c r="E193" s="93"/>
    </row>
    <row r="194" spans="4:5" x14ac:dyDescent="0.2">
      <c r="D194" s="16"/>
      <c r="E194" s="93"/>
    </row>
    <row r="195" spans="4:5" x14ac:dyDescent="0.2">
      <c r="D195" s="16"/>
      <c r="E195" s="93"/>
    </row>
    <row r="196" spans="4:5" x14ac:dyDescent="0.2">
      <c r="D196" s="16"/>
      <c r="E196" s="93"/>
    </row>
    <row r="197" spans="4:5" x14ac:dyDescent="0.2">
      <c r="D197" s="16"/>
      <c r="E197" s="93"/>
    </row>
    <row r="198" spans="4:5" x14ac:dyDescent="0.2">
      <c r="D198" s="16"/>
      <c r="E198" s="93"/>
    </row>
    <row r="199" spans="4:5" x14ac:dyDescent="0.2">
      <c r="D199" s="16"/>
      <c r="E199" s="93"/>
    </row>
    <row r="200" spans="4:5" x14ac:dyDescent="0.2">
      <c r="D200" s="16"/>
      <c r="E200" s="93"/>
    </row>
    <row r="201" spans="4:5" x14ac:dyDescent="0.2">
      <c r="D201" s="16"/>
      <c r="E201" s="93"/>
    </row>
    <row r="202" spans="4:5" x14ac:dyDescent="0.2">
      <c r="D202" s="16"/>
      <c r="E202" s="93"/>
    </row>
    <row r="203" spans="4:5" x14ac:dyDescent="0.2">
      <c r="D203" s="16"/>
      <c r="E203" s="93"/>
    </row>
    <row r="204" spans="4:5" x14ac:dyDescent="0.2">
      <c r="D204" s="16"/>
      <c r="E204" s="93"/>
    </row>
    <row r="205" spans="4:5" x14ac:dyDescent="0.2">
      <c r="D205" s="16"/>
      <c r="E205" s="93"/>
    </row>
    <row r="206" spans="4:5" x14ac:dyDescent="0.2">
      <c r="D206" s="16"/>
      <c r="E206" s="93"/>
    </row>
    <row r="207" spans="4:5" x14ac:dyDescent="0.2">
      <c r="D207" s="16"/>
      <c r="E207" s="93"/>
    </row>
    <row r="208" spans="4:5" x14ac:dyDescent="0.2">
      <c r="D208" s="16"/>
      <c r="E208" s="93"/>
    </row>
    <row r="209" spans="4:5" x14ac:dyDescent="0.2">
      <c r="D209" s="16"/>
      <c r="E209" s="93"/>
    </row>
    <row r="210" spans="4:5" x14ac:dyDescent="0.2">
      <c r="D210" s="16"/>
      <c r="E210" s="93"/>
    </row>
    <row r="211" spans="4:5" x14ac:dyDescent="0.2">
      <c r="D211" s="16"/>
      <c r="E211" s="93"/>
    </row>
    <row r="212" spans="4:5" x14ac:dyDescent="0.2">
      <c r="D212" s="16"/>
      <c r="E212" s="93"/>
    </row>
    <row r="213" spans="4:5" x14ac:dyDescent="0.2">
      <c r="D213" s="16"/>
      <c r="E213" s="93"/>
    </row>
    <row r="214" spans="4:5" x14ac:dyDescent="0.2">
      <c r="D214" s="16"/>
      <c r="E214" s="93"/>
    </row>
    <row r="215" spans="4:5" x14ac:dyDescent="0.2">
      <c r="D215" s="16"/>
      <c r="E215" s="93"/>
    </row>
    <row r="216" spans="4:5" x14ac:dyDescent="0.2">
      <c r="D216" s="16"/>
      <c r="E216" s="93"/>
    </row>
    <row r="217" spans="4:5" x14ac:dyDescent="0.2">
      <c r="D217" s="16"/>
      <c r="E217" s="93"/>
    </row>
    <row r="218" spans="4:5" x14ac:dyDescent="0.2">
      <c r="D218" s="16"/>
      <c r="E218" s="93"/>
    </row>
    <row r="219" spans="4:5" x14ac:dyDescent="0.2">
      <c r="D219" s="16"/>
      <c r="E219" s="93"/>
    </row>
    <row r="220" spans="4:5" x14ac:dyDescent="0.2">
      <c r="D220" s="16"/>
      <c r="E220" s="93"/>
    </row>
    <row r="221" spans="4:5" x14ac:dyDescent="0.2">
      <c r="D221" s="16"/>
      <c r="E221" s="93"/>
    </row>
    <row r="222" spans="4:5" x14ac:dyDescent="0.2">
      <c r="D222" s="16"/>
      <c r="E222" s="93"/>
    </row>
    <row r="223" spans="4:5" x14ac:dyDescent="0.2">
      <c r="D223" s="16"/>
      <c r="E223" s="93"/>
    </row>
    <row r="224" spans="4:5" x14ac:dyDescent="0.2">
      <c r="D224" s="16"/>
      <c r="E224" s="93"/>
    </row>
    <row r="225" spans="4:5" x14ac:dyDescent="0.2">
      <c r="D225" s="16"/>
      <c r="E225" s="93"/>
    </row>
    <row r="226" spans="4:5" x14ac:dyDescent="0.2">
      <c r="D226" s="16"/>
      <c r="E226" s="93"/>
    </row>
    <row r="227" spans="4:5" x14ac:dyDescent="0.2">
      <c r="D227" s="16"/>
      <c r="E227" s="93"/>
    </row>
    <row r="228" spans="4:5" x14ac:dyDescent="0.2">
      <c r="D228" s="16"/>
      <c r="E228" s="93"/>
    </row>
    <row r="229" spans="4:5" x14ac:dyDescent="0.2">
      <c r="D229" s="16"/>
      <c r="E229" s="93"/>
    </row>
    <row r="230" spans="4:5" x14ac:dyDescent="0.2">
      <c r="D230" s="16"/>
      <c r="E230" s="93"/>
    </row>
    <row r="231" spans="4:5" x14ac:dyDescent="0.2">
      <c r="D231" s="16"/>
      <c r="E231" s="93"/>
    </row>
    <row r="232" spans="4:5" x14ac:dyDescent="0.2">
      <c r="D232" s="16"/>
      <c r="E232" s="93"/>
    </row>
    <row r="233" spans="4:5" x14ac:dyDescent="0.2">
      <c r="D233" s="16"/>
      <c r="E233" s="93"/>
    </row>
    <row r="234" spans="4:5" x14ac:dyDescent="0.2">
      <c r="D234" s="16"/>
      <c r="E234" s="93"/>
    </row>
    <row r="235" spans="4:5" x14ac:dyDescent="0.2">
      <c r="D235" s="16"/>
      <c r="E235" s="93"/>
    </row>
    <row r="236" spans="4:5" x14ac:dyDescent="0.2">
      <c r="D236" s="16"/>
      <c r="E236" s="93"/>
    </row>
    <row r="237" spans="4:5" x14ac:dyDescent="0.2">
      <c r="D237" s="16"/>
      <c r="E237" s="93"/>
    </row>
    <row r="238" spans="4:5" x14ac:dyDescent="0.2">
      <c r="D238" s="16"/>
      <c r="E238" s="93"/>
    </row>
    <row r="239" spans="4:5" x14ac:dyDescent="0.2">
      <c r="D239" s="16"/>
      <c r="E239" s="93"/>
    </row>
    <row r="240" spans="4:5" x14ac:dyDescent="0.2">
      <c r="D240" s="16"/>
      <c r="E240" s="93"/>
    </row>
    <row r="241" spans="4:5" x14ac:dyDescent="0.2">
      <c r="D241" s="16"/>
      <c r="E241" s="93"/>
    </row>
    <row r="242" spans="4:5" x14ac:dyDescent="0.2">
      <c r="D242" s="16"/>
      <c r="E242" s="93"/>
    </row>
    <row r="243" spans="4:5" x14ac:dyDescent="0.2">
      <c r="D243" s="16"/>
      <c r="E243" s="93"/>
    </row>
    <row r="244" spans="4:5" x14ac:dyDescent="0.2">
      <c r="D244" s="16"/>
      <c r="E244" s="93"/>
    </row>
    <row r="245" spans="4:5" x14ac:dyDescent="0.2">
      <c r="D245" s="16"/>
      <c r="E245" s="93"/>
    </row>
    <row r="246" spans="4:5" x14ac:dyDescent="0.2">
      <c r="D246" s="16"/>
      <c r="E246" s="93"/>
    </row>
    <row r="247" spans="4:5" x14ac:dyDescent="0.2">
      <c r="D247" s="16"/>
      <c r="E247" s="93"/>
    </row>
    <row r="248" spans="4:5" x14ac:dyDescent="0.2">
      <c r="D248" s="16"/>
      <c r="E248" s="93"/>
    </row>
    <row r="249" spans="4:5" x14ac:dyDescent="0.2">
      <c r="D249" s="16"/>
      <c r="E249" s="93"/>
    </row>
    <row r="250" spans="4:5" x14ac:dyDescent="0.2">
      <c r="D250" s="16"/>
      <c r="E250" s="93"/>
    </row>
    <row r="251" spans="4:5" x14ac:dyDescent="0.2">
      <c r="D251" s="16"/>
      <c r="E251" s="93"/>
    </row>
    <row r="252" spans="4:5" x14ac:dyDescent="0.2">
      <c r="D252" s="16"/>
      <c r="E252" s="93"/>
    </row>
    <row r="253" spans="4:5" x14ac:dyDescent="0.2">
      <c r="D253" s="16"/>
      <c r="E253" s="93"/>
    </row>
    <row r="254" spans="4:5" x14ac:dyDescent="0.2">
      <c r="D254" s="16"/>
      <c r="E254" s="93"/>
    </row>
    <row r="255" spans="4:5" x14ac:dyDescent="0.2">
      <c r="D255" s="16"/>
      <c r="E255" s="93"/>
    </row>
    <row r="256" spans="4:5" x14ac:dyDescent="0.2">
      <c r="D256" s="16"/>
      <c r="E256" s="93"/>
    </row>
    <row r="257" spans="4:5" x14ac:dyDescent="0.2">
      <c r="D257" s="16"/>
      <c r="E257" s="93"/>
    </row>
    <row r="258" spans="4:5" x14ac:dyDescent="0.2">
      <c r="D258" s="17"/>
      <c r="E258" s="95"/>
    </row>
    <row r="259" spans="4:5" x14ac:dyDescent="0.2">
      <c r="D259" s="17"/>
      <c r="E259" s="95"/>
    </row>
    <row r="260" spans="4:5" x14ac:dyDescent="0.2">
      <c r="D260" s="17"/>
      <c r="E260" s="95"/>
    </row>
    <row r="261" spans="4:5" x14ac:dyDescent="0.2">
      <c r="D261" s="17"/>
      <c r="E261" s="95"/>
    </row>
    <row r="262" spans="4:5" x14ac:dyDescent="0.2">
      <c r="D262" s="17"/>
      <c r="E262" s="95"/>
    </row>
    <row r="263" spans="4:5" x14ac:dyDescent="0.2">
      <c r="D263" s="17"/>
      <c r="E263" s="95"/>
    </row>
    <row r="264" spans="4:5" x14ac:dyDescent="0.2">
      <c r="D264" s="17"/>
      <c r="E264" s="95"/>
    </row>
    <row r="265" spans="4:5" x14ac:dyDescent="0.2">
      <c r="D265" s="17"/>
      <c r="E265" s="95"/>
    </row>
    <row r="266" spans="4:5" x14ac:dyDescent="0.2">
      <c r="D266" s="17"/>
      <c r="E266" s="95"/>
    </row>
    <row r="267" spans="4:5" x14ac:dyDescent="0.2">
      <c r="D267" s="17"/>
      <c r="E267" s="95"/>
    </row>
    <row r="268" spans="4:5" x14ac:dyDescent="0.2">
      <c r="D268" s="17"/>
      <c r="E268" s="95"/>
    </row>
    <row r="269" spans="4:5" x14ac:dyDescent="0.2">
      <c r="D269" s="17"/>
      <c r="E269" s="95"/>
    </row>
    <row r="270" spans="4:5" x14ac:dyDescent="0.2">
      <c r="D270" s="17"/>
      <c r="E270" s="95"/>
    </row>
    <row r="271" spans="4:5" x14ac:dyDescent="0.2">
      <c r="D271" s="17"/>
      <c r="E271" s="95"/>
    </row>
    <row r="272" spans="4:5" x14ac:dyDescent="0.2">
      <c r="D272" s="17"/>
      <c r="E272" s="95"/>
    </row>
    <row r="273" spans="4:5" x14ac:dyDescent="0.2">
      <c r="D273" s="17"/>
      <c r="E273" s="95"/>
    </row>
    <row r="274" spans="4:5" x14ac:dyDescent="0.2">
      <c r="D274" s="17"/>
      <c r="E274" s="95"/>
    </row>
    <row r="275" spans="4:5" x14ac:dyDescent="0.2">
      <c r="D275" s="17"/>
      <c r="E275" s="95"/>
    </row>
    <row r="276" spans="4:5" x14ac:dyDescent="0.2">
      <c r="D276" s="17"/>
      <c r="E276" s="95"/>
    </row>
    <row r="277" spans="4:5" x14ac:dyDescent="0.2">
      <c r="D277" s="17"/>
      <c r="E277" s="95"/>
    </row>
    <row r="278" spans="4:5" x14ac:dyDescent="0.2">
      <c r="D278" s="17"/>
      <c r="E278" s="95"/>
    </row>
    <row r="279" spans="4:5" x14ac:dyDescent="0.2">
      <c r="D279" s="17"/>
      <c r="E279" s="95"/>
    </row>
    <row r="280" spans="4:5" x14ac:dyDescent="0.2">
      <c r="D280" s="17"/>
      <c r="E280" s="95"/>
    </row>
    <row r="281" spans="4:5" x14ac:dyDescent="0.2">
      <c r="D281" s="17"/>
      <c r="E281" s="95"/>
    </row>
    <row r="282" spans="4:5" x14ac:dyDescent="0.2">
      <c r="D282" s="17"/>
      <c r="E282" s="95"/>
    </row>
    <row r="283" spans="4:5" x14ac:dyDescent="0.2">
      <c r="D283" s="17"/>
      <c r="E283" s="95"/>
    </row>
    <row r="284" spans="4:5" x14ac:dyDescent="0.2">
      <c r="D284" s="17"/>
      <c r="E284" s="95"/>
    </row>
    <row r="285" spans="4:5" x14ac:dyDescent="0.2">
      <c r="D285" s="17"/>
      <c r="E285" s="95"/>
    </row>
    <row r="286" spans="4:5" x14ac:dyDescent="0.2">
      <c r="D286" s="17"/>
      <c r="E286" s="95"/>
    </row>
    <row r="287" spans="4:5" x14ac:dyDescent="0.2">
      <c r="D287" s="17"/>
      <c r="E287" s="95"/>
    </row>
    <row r="288" spans="4:5" x14ac:dyDescent="0.2">
      <c r="D288" s="17"/>
      <c r="E288" s="95"/>
    </row>
    <row r="289" spans="4:5" x14ac:dyDescent="0.2">
      <c r="D289" s="17"/>
      <c r="E289" s="95"/>
    </row>
    <row r="290" spans="4:5" x14ac:dyDescent="0.2">
      <c r="D290" s="17"/>
      <c r="E290" s="95"/>
    </row>
  </sheetData>
  <mergeCells count="15">
    <mergeCell ref="B24:C24"/>
    <mergeCell ref="B21:C21"/>
    <mergeCell ref="A1:E1"/>
    <mergeCell ref="A2:E2"/>
    <mergeCell ref="B18:C18"/>
    <mergeCell ref="B12:C12"/>
    <mergeCell ref="B9:C9"/>
    <mergeCell ref="B15:C15"/>
    <mergeCell ref="B46:D46"/>
    <mergeCell ref="B33:C33"/>
    <mergeCell ref="B36:C36"/>
    <mergeCell ref="B42:C42"/>
    <mergeCell ref="B27:C27"/>
    <mergeCell ref="B30:C30"/>
    <mergeCell ref="B39:C39"/>
  </mergeCells>
  <phoneticPr fontId="0" type="noConversion"/>
  <conditionalFormatting sqref="E1:E23 E45:E1048576">
    <cfRule type="cellIs" dxfId="11" priority="20" stopIfTrue="1" operator="equal">
      <formula>0</formula>
    </cfRule>
  </conditionalFormatting>
  <conditionalFormatting sqref="E30:E32">
    <cfRule type="cellIs" dxfId="10" priority="19" stopIfTrue="1" operator="equal">
      <formula>0</formula>
    </cfRule>
  </conditionalFormatting>
  <conditionalFormatting sqref="E24:E26">
    <cfRule type="cellIs" dxfId="9" priority="13" stopIfTrue="1" operator="equal">
      <formula>0</formula>
    </cfRule>
  </conditionalFormatting>
  <conditionalFormatting sqref="E33:E35">
    <cfRule type="cellIs" dxfId="8" priority="11" stopIfTrue="1" operator="equal">
      <formula>0</formula>
    </cfRule>
  </conditionalFormatting>
  <conditionalFormatting sqref="E36:E38">
    <cfRule type="cellIs" dxfId="7" priority="9" stopIfTrue="1" operator="equal">
      <formula>0</formula>
    </cfRule>
  </conditionalFormatting>
  <conditionalFormatting sqref="E42:E44">
    <cfRule type="cellIs" dxfId="6" priority="6" stopIfTrue="1" operator="equal">
      <formula>0</formula>
    </cfRule>
  </conditionalFormatting>
  <conditionalFormatting sqref="E27:E29">
    <cfRule type="cellIs" dxfId="5" priority="4" stopIfTrue="1" operator="equal">
      <formula>0</formula>
    </cfRule>
  </conditionalFormatting>
  <conditionalFormatting sqref="E39:E41">
    <cfRule type="cellIs" dxfId="4" priority="2" stopIfTrue="1" operator="equal">
      <formula>0</formula>
    </cfRule>
  </conditionalFormatting>
  <pageMargins left="0.98425196850393704" right="0.47" top="0.39370078740157483" bottom="0.82677165354330717" header="0.39370078740157483" footer="0.55118110236220474"/>
  <pageSetup paperSize="9" orientation="portrait" r:id="rId1"/>
  <headerFooter alignWithMargins="0">
    <oddFooter>&amp;L&amp;"Arial CE,Običajno"&amp;10      &amp;F&amp;R&amp;"Arial CE,Običajno"&amp;10&amp;A stran &amp;P/&amp;N</oddFooter>
  </headerFooter>
  <rowBreaks count="1" manualBreakCount="1">
    <brk id="844"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8"/>
  <sheetViews>
    <sheetView topLeftCell="A153" zoomScale="90" zoomScaleNormal="90" zoomScaleSheetLayoutView="130" workbookViewId="0">
      <selection activeCell="J165" sqref="J165"/>
    </sheetView>
  </sheetViews>
  <sheetFormatPr defaultRowHeight="15" x14ac:dyDescent="0.2"/>
  <cols>
    <col min="1" max="1" width="6.7109375" style="25" customWidth="1"/>
    <col min="2" max="2" width="38.7109375" style="40" customWidth="1"/>
    <col min="3" max="3" width="9.7109375" style="22" customWidth="1"/>
    <col min="4" max="4" width="12.140625" style="23" customWidth="1"/>
    <col min="5" max="5" width="15.85546875" style="21" customWidth="1"/>
    <col min="6" max="6" width="12.42578125" style="85" customWidth="1"/>
    <col min="7" max="7" width="11.140625" style="24" customWidth="1"/>
    <col min="8" max="8" width="11.5703125" style="24" customWidth="1"/>
    <col min="9" max="9" width="3.85546875" style="24" customWidth="1"/>
    <col min="10" max="10" width="20.7109375" style="24" customWidth="1"/>
    <col min="11" max="11" width="27.42578125" style="24" customWidth="1"/>
    <col min="12" max="12" width="35.7109375" style="24" customWidth="1"/>
    <col min="13" max="16384" width="9.140625" style="24"/>
  </cols>
  <sheetData>
    <row r="1" spans="1:8" s="19" customFormat="1" ht="14.25" customHeight="1" x14ac:dyDescent="0.2">
      <c r="A1" s="214" t="s">
        <v>20</v>
      </c>
      <c r="B1" s="215"/>
      <c r="C1" s="215"/>
      <c r="D1" s="215"/>
      <c r="E1" s="216"/>
      <c r="F1" s="86"/>
      <c r="G1" s="18"/>
      <c r="H1" s="18"/>
    </row>
    <row r="2" spans="1:8" s="19" customFormat="1" ht="7.5" customHeight="1" x14ac:dyDescent="0.15">
      <c r="A2" s="217" t="s">
        <v>21</v>
      </c>
      <c r="B2" s="218"/>
      <c r="C2" s="218"/>
      <c r="D2" s="218"/>
      <c r="E2" s="219"/>
      <c r="F2" s="86"/>
      <c r="G2" s="18"/>
      <c r="H2" s="18"/>
    </row>
    <row r="3" spans="1:8" ht="9.75" customHeight="1" x14ac:dyDescent="0.25">
      <c r="A3" s="20" t="s">
        <v>22</v>
      </c>
      <c r="B3" s="21"/>
    </row>
    <row r="4" spans="1:8" ht="14.25" x14ac:dyDescent="0.2">
      <c r="A4" s="124" t="s">
        <v>112</v>
      </c>
      <c r="B4" s="125" t="s">
        <v>113</v>
      </c>
      <c r="C4" s="14" t="s">
        <v>114</v>
      </c>
      <c r="D4" s="126" t="s">
        <v>115</v>
      </c>
      <c r="E4" s="126" t="s">
        <v>116</v>
      </c>
    </row>
    <row r="5" spans="1:8" ht="8.25" customHeight="1" x14ac:dyDescent="0.2">
      <c r="B5" s="26"/>
      <c r="C5" s="27"/>
      <c r="D5" s="28"/>
      <c r="E5" s="29"/>
    </row>
    <row r="6" spans="1:8" s="33" customFormat="1" ht="23.25" customHeight="1" x14ac:dyDescent="0.25">
      <c r="A6" s="129" t="s">
        <v>30</v>
      </c>
      <c r="B6" s="130" t="s">
        <v>31</v>
      </c>
      <c r="C6" s="30"/>
      <c r="D6" s="31"/>
      <c r="E6" s="32"/>
      <c r="F6" s="87"/>
    </row>
    <row r="7" spans="1:8" ht="8.25" customHeight="1" x14ac:dyDescent="0.2">
      <c r="B7" s="26"/>
      <c r="C7" s="27"/>
      <c r="D7" s="28"/>
      <c r="E7" s="29"/>
    </row>
    <row r="8" spans="1:8" x14ac:dyDescent="0.2">
      <c r="A8" s="34" t="s">
        <v>5</v>
      </c>
      <c r="B8" s="35" t="s">
        <v>10</v>
      </c>
      <c r="D8" s="36"/>
      <c r="E8" s="36"/>
    </row>
    <row r="9" spans="1:8" x14ac:dyDescent="0.2">
      <c r="A9" s="34"/>
      <c r="B9" s="35"/>
      <c r="D9" s="36"/>
      <c r="E9" s="36"/>
    </row>
    <row r="10" spans="1:8" ht="78" customHeight="1" x14ac:dyDescent="0.2">
      <c r="A10" s="25">
        <v>1.01</v>
      </c>
      <c r="B10" s="222" t="s">
        <v>72</v>
      </c>
      <c r="C10" s="223"/>
      <c r="D10" s="131"/>
      <c r="E10" s="108"/>
      <c r="F10" s="132"/>
      <c r="G10" s="90"/>
    </row>
    <row r="11" spans="1:8" ht="15.75" x14ac:dyDescent="0.2">
      <c r="A11" s="3"/>
      <c r="B11" s="104" t="s">
        <v>117</v>
      </c>
      <c r="C11" s="105">
        <v>785.2</v>
      </c>
      <c r="D11" s="133"/>
      <c r="E11" s="160">
        <f>ROUND(C11*D11,2)</f>
        <v>0</v>
      </c>
      <c r="F11" s="105"/>
      <c r="G11" s="105"/>
    </row>
    <row r="12" spans="1:8" x14ac:dyDescent="0.2">
      <c r="A12" s="34"/>
      <c r="B12" s="104"/>
      <c r="C12" s="105"/>
      <c r="D12" s="131"/>
      <c r="E12" s="108"/>
      <c r="F12" s="132"/>
      <c r="G12" s="90"/>
    </row>
    <row r="13" spans="1:8" ht="77.25" customHeight="1" x14ac:dyDescent="0.2">
      <c r="A13" s="34">
        <f>A10+0.01</f>
        <v>1.02</v>
      </c>
      <c r="B13" s="202" t="s">
        <v>44</v>
      </c>
      <c r="C13" s="195"/>
      <c r="D13" s="131"/>
      <c r="E13" s="108"/>
      <c r="F13" s="132"/>
      <c r="G13" s="90"/>
    </row>
    <row r="14" spans="1:8" ht="15.75" x14ac:dyDescent="0.2">
      <c r="A14" s="3"/>
      <c r="B14" s="104" t="s">
        <v>118</v>
      </c>
      <c r="C14" s="105">
        <v>737</v>
      </c>
      <c r="D14" s="133"/>
      <c r="E14" s="160">
        <f>ROUND(C14*D14,2)</f>
        <v>0</v>
      </c>
      <c r="F14" s="105"/>
      <c r="G14" s="105"/>
    </row>
    <row r="15" spans="1:8" x14ac:dyDescent="0.2">
      <c r="A15" s="34"/>
      <c r="B15" s="104"/>
      <c r="C15" s="105"/>
      <c r="D15" s="131"/>
      <c r="E15" s="108"/>
      <c r="F15" s="132"/>
      <c r="G15" s="90"/>
    </row>
    <row r="16" spans="1:8" ht="77.25" customHeight="1" x14ac:dyDescent="0.2">
      <c r="A16" s="34">
        <f>A13+0.01</f>
        <v>1.03</v>
      </c>
      <c r="B16" s="203" t="s">
        <v>61</v>
      </c>
      <c r="C16" s="204"/>
      <c r="D16" s="131"/>
      <c r="E16" s="108"/>
      <c r="F16" s="132"/>
      <c r="G16" s="90"/>
    </row>
    <row r="17" spans="1:7" ht="15.75" x14ac:dyDescent="0.2">
      <c r="A17" s="3"/>
      <c r="B17" s="104" t="s">
        <v>117</v>
      </c>
      <c r="C17" s="105">
        <v>166</v>
      </c>
      <c r="D17" s="133"/>
      <c r="E17" s="160">
        <f>ROUND(C17*D17,2)</f>
        <v>0</v>
      </c>
      <c r="F17" s="105"/>
      <c r="G17" s="105"/>
    </row>
    <row r="18" spans="1:7" x14ac:dyDescent="0.2">
      <c r="A18" s="3"/>
      <c r="B18" s="104"/>
      <c r="C18" s="105"/>
      <c r="D18" s="131"/>
      <c r="E18" s="108"/>
      <c r="F18" s="132"/>
      <c r="G18" s="90"/>
    </row>
    <row r="19" spans="1:7" ht="90.75" customHeight="1" x14ac:dyDescent="0.2">
      <c r="A19" s="34">
        <f>A16+0.01</f>
        <v>1.04</v>
      </c>
      <c r="B19" s="203" t="s">
        <v>60</v>
      </c>
      <c r="C19" s="204"/>
      <c r="D19" s="131"/>
      <c r="E19" s="108"/>
      <c r="F19" s="132"/>
      <c r="G19" s="90"/>
    </row>
    <row r="20" spans="1:7" ht="15.75" x14ac:dyDescent="0.2">
      <c r="A20" s="3"/>
      <c r="B20" s="104" t="s">
        <v>117</v>
      </c>
      <c r="C20" s="105">
        <v>72.599999999999994</v>
      </c>
      <c r="D20" s="133"/>
      <c r="E20" s="160">
        <f>ROUND(C20*D20,2)</f>
        <v>0</v>
      </c>
      <c r="F20" s="105"/>
      <c r="G20" s="105"/>
    </row>
    <row r="21" spans="1:7" x14ac:dyDescent="0.2">
      <c r="A21" s="3"/>
      <c r="B21" s="104"/>
      <c r="C21" s="105"/>
      <c r="D21" s="131"/>
      <c r="E21" s="108"/>
      <c r="F21" s="132"/>
      <c r="G21" s="90"/>
    </row>
    <row r="22" spans="1:7" ht="90.75" customHeight="1" x14ac:dyDescent="0.2">
      <c r="A22" s="34">
        <f>A19+0.01</f>
        <v>1.05</v>
      </c>
      <c r="B22" s="203" t="s">
        <v>75</v>
      </c>
      <c r="C22" s="204"/>
      <c r="D22" s="131"/>
      <c r="E22" s="108"/>
      <c r="F22" s="132"/>
      <c r="G22" s="90"/>
    </row>
    <row r="23" spans="1:7" ht="15.75" x14ac:dyDescent="0.2">
      <c r="A23" s="3"/>
      <c r="B23" s="104" t="s">
        <v>117</v>
      </c>
      <c r="C23" s="105">
        <v>72.599999999999994</v>
      </c>
      <c r="D23" s="133"/>
      <c r="E23" s="160">
        <f>ROUND(C23*D23,2)</f>
        <v>0</v>
      </c>
      <c r="F23" s="105"/>
      <c r="G23" s="105"/>
    </row>
    <row r="24" spans="1:7" x14ac:dyDescent="0.2">
      <c r="A24" s="3"/>
      <c r="B24" s="104"/>
      <c r="C24" s="105"/>
      <c r="D24" s="131"/>
      <c r="E24" s="108"/>
      <c r="F24" s="132"/>
      <c r="G24" s="90"/>
    </row>
    <row r="25" spans="1:7" ht="62.25" customHeight="1" x14ac:dyDescent="0.2">
      <c r="A25" s="34">
        <f>A22+0.01</f>
        <v>1.06</v>
      </c>
      <c r="B25" s="203" t="s">
        <v>77</v>
      </c>
      <c r="C25" s="204"/>
      <c r="D25" s="131"/>
      <c r="E25" s="108"/>
      <c r="F25" s="132"/>
      <c r="G25" s="90"/>
    </row>
    <row r="26" spans="1:7" ht="15.75" x14ac:dyDescent="0.2">
      <c r="A26" s="3"/>
      <c r="B26" s="104" t="s">
        <v>117</v>
      </c>
      <c r="C26" s="105">
        <v>166.8</v>
      </c>
      <c r="D26" s="133"/>
      <c r="E26" s="160">
        <f>ROUND(C26*D26,2)</f>
        <v>0</v>
      </c>
      <c r="F26" s="105"/>
      <c r="G26" s="105"/>
    </row>
    <row r="27" spans="1:7" x14ac:dyDescent="0.2">
      <c r="A27" s="3"/>
      <c r="B27" s="104"/>
      <c r="C27" s="105"/>
      <c r="D27" s="131"/>
      <c r="E27" s="108"/>
      <c r="F27" s="132"/>
      <c r="G27" s="90"/>
    </row>
    <row r="28" spans="1:7" ht="78.75" customHeight="1" x14ac:dyDescent="0.2">
      <c r="A28" s="34">
        <f>A25+0.01</f>
        <v>1.07</v>
      </c>
      <c r="B28" s="203" t="s">
        <v>78</v>
      </c>
      <c r="C28" s="204"/>
      <c r="D28" s="131"/>
      <c r="E28" s="108"/>
      <c r="F28" s="132"/>
      <c r="G28" s="90"/>
    </row>
    <row r="29" spans="1:7" ht="15.75" x14ac:dyDescent="0.2">
      <c r="A29" s="3"/>
      <c r="B29" s="104" t="s">
        <v>117</v>
      </c>
      <c r="C29" s="105">
        <v>166.8</v>
      </c>
      <c r="D29" s="133"/>
      <c r="E29" s="160">
        <f>ROUND(C29*D29,2)</f>
        <v>0</v>
      </c>
      <c r="F29" s="105"/>
      <c r="G29" s="105"/>
    </row>
    <row r="30" spans="1:7" x14ac:dyDescent="0.2">
      <c r="A30" s="3"/>
      <c r="B30" s="104"/>
      <c r="C30" s="105"/>
      <c r="D30" s="131"/>
      <c r="E30" s="108"/>
      <c r="F30" s="132"/>
      <c r="G30" s="90"/>
    </row>
    <row r="31" spans="1:7" x14ac:dyDescent="0.2">
      <c r="A31" s="3"/>
      <c r="B31" s="104"/>
      <c r="C31" s="105"/>
      <c r="D31" s="131"/>
      <c r="E31" s="108"/>
      <c r="F31" s="132"/>
      <c r="G31" s="90"/>
    </row>
    <row r="32" spans="1:7" hidden="1" x14ac:dyDescent="0.2">
      <c r="A32" s="3"/>
      <c r="B32" s="112"/>
      <c r="C32" s="105"/>
      <c r="D32" s="131"/>
      <c r="E32" s="108"/>
      <c r="F32" s="134"/>
      <c r="G32" s="90"/>
    </row>
    <row r="33" spans="1:10" hidden="1" x14ac:dyDescent="0.2">
      <c r="A33" s="3"/>
      <c r="B33" s="104"/>
      <c r="C33" s="105"/>
      <c r="D33" s="131"/>
      <c r="E33" s="108"/>
      <c r="F33" s="132"/>
      <c r="G33" s="90"/>
    </row>
    <row r="34" spans="1:10" hidden="1" x14ac:dyDescent="0.2">
      <c r="A34" s="3"/>
      <c r="B34" s="104"/>
      <c r="C34" s="105"/>
      <c r="D34" s="131"/>
      <c r="E34" s="108"/>
      <c r="F34" s="132"/>
      <c r="G34" s="90"/>
    </row>
    <row r="35" spans="1:10" hidden="1" x14ac:dyDescent="0.2">
      <c r="A35" s="34"/>
      <c r="B35" s="104"/>
      <c r="C35" s="105"/>
      <c r="D35" s="131"/>
      <c r="E35" s="108">
        <f t="shared" ref="E35" si="0">ROUND(C35*D35,2)</f>
        <v>0</v>
      </c>
      <c r="F35" s="132"/>
      <c r="G35" s="90"/>
    </row>
    <row r="36" spans="1:10" x14ac:dyDescent="0.2">
      <c r="A36" s="3"/>
      <c r="B36" s="224" t="s">
        <v>2</v>
      </c>
      <c r="C36" s="225"/>
      <c r="D36" s="210"/>
      <c r="E36" s="161">
        <f>E11+E14+E17+E20+E23+E26+E29</f>
        <v>0</v>
      </c>
      <c r="F36" s="132"/>
      <c r="G36" s="90"/>
    </row>
    <row r="37" spans="1:10" x14ac:dyDescent="0.2">
      <c r="A37" s="3"/>
      <c r="B37" s="155"/>
      <c r="C37" s="156"/>
      <c r="D37" s="156"/>
      <c r="E37" s="157"/>
      <c r="F37" s="132"/>
      <c r="G37" s="90"/>
    </row>
    <row r="38" spans="1:10" x14ac:dyDescent="0.2">
      <c r="A38" s="25" t="s">
        <v>6</v>
      </c>
      <c r="B38" s="135" t="s">
        <v>15</v>
      </c>
      <c r="C38" s="105"/>
      <c r="D38" s="136"/>
      <c r="E38" s="137"/>
      <c r="F38" s="132"/>
      <c r="G38" s="90"/>
    </row>
    <row r="39" spans="1:10" x14ac:dyDescent="0.2">
      <c r="B39" s="135"/>
      <c r="C39" s="105"/>
      <c r="D39" s="136"/>
      <c r="E39" s="131"/>
      <c r="F39" s="132"/>
      <c r="G39" s="90"/>
    </row>
    <row r="40" spans="1:10" s="39" customFormat="1" ht="146.25" customHeight="1" x14ac:dyDescent="0.2">
      <c r="A40" s="38">
        <v>2.0099999999999998</v>
      </c>
      <c r="B40" s="220" t="s">
        <v>119</v>
      </c>
      <c r="C40" s="221"/>
      <c r="D40" s="138"/>
      <c r="E40" s="138"/>
      <c r="F40" s="139"/>
      <c r="G40" s="140"/>
      <c r="H40" s="24"/>
    </row>
    <row r="41" spans="1:10" ht="15.75" x14ac:dyDescent="0.2">
      <c r="A41" s="3"/>
      <c r="B41" s="104" t="s">
        <v>118</v>
      </c>
      <c r="C41" s="105">
        <v>751.74</v>
      </c>
      <c r="D41" s="133"/>
      <c r="E41" s="160">
        <f>ROUND(C41*D41,2)</f>
        <v>0</v>
      </c>
      <c r="F41" s="105"/>
      <c r="G41" s="105"/>
      <c r="J41" s="79" t="s">
        <v>46</v>
      </c>
    </row>
    <row r="42" spans="1:10" x14ac:dyDescent="0.2">
      <c r="A42" s="34"/>
      <c r="B42" s="110"/>
      <c r="C42" s="141"/>
      <c r="D42" s="137"/>
      <c r="E42" s="108"/>
      <c r="F42" s="132"/>
      <c r="G42" s="90"/>
    </row>
    <row r="43" spans="1:10" ht="83.25" customHeight="1" x14ac:dyDescent="0.2">
      <c r="A43" s="25">
        <f>A40+0.01</f>
        <v>2.02</v>
      </c>
      <c r="B43" s="207" t="s">
        <v>80</v>
      </c>
      <c r="C43" s="204"/>
      <c r="D43" s="137"/>
      <c r="E43" s="108"/>
      <c r="F43" s="132"/>
      <c r="G43" s="90"/>
    </row>
    <row r="44" spans="1:10" ht="15.75" x14ac:dyDescent="0.2">
      <c r="A44" s="3"/>
      <c r="B44" s="104" t="s">
        <v>117</v>
      </c>
      <c r="C44" s="105">
        <v>785.2</v>
      </c>
      <c r="D44" s="133"/>
      <c r="E44" s="160">
        <f>ROUND(C44*D44,2)</f>
        <v>0</v>
      </c>
      <c r="F44" s="105"/>
      <c r="G44" s="105"/>
    </row>
    <row r="45" spans="1:10" x14ac:dyDescent="0.2">
      <c r="A45" s="34"/>
      <c r="B45" s="110"/>
      <c r="C45" s="141"/>
      <c r="D45" s="137"/>
      <c r="E45" s="108"/>
      <c r="F45" s="132"/>
      <c r="G45" s="90"/>
    </row>
    <row r="46" spans="1:10" ht="79.5" customHeight="1" x14ac:dyDescent="0.2">
      <c r="A46" s="25">
        <f>A43+0.01</f>
        <v>2.0299999999999998</v>
      </c>
      <c r="B46" s="207" t="s">
        <v>79</v>
      </c>
      <c r="C46" s="204"/>
      <c r="D46" s="137"/>
      <c r="E46" s="108"/>
      <c r="F46" s="132"/>
      <c r="G46" s="90"/>
    </row>
    <row r="47" spans="1:10" ht="15.75" x14ac:dyDescent="0.2">
      <c r="A47" s="3"/>
      <c r="B47" s="104" t="s">
        <v>117</v>
      </c>
      <c r="C47" s="105">
        <v>167.6</v>
      </c>
      <c r="D47" s="133"/>
      <c r="E47" s="160">
        <f>ROUND(C47*D47,2)</f>
        <v>0</v>
      </c>
      <c r="F47" s="105"/>
      <c r="G47" s="105"/>
    </row>
    <row r="48" spans="1:10" x14ac:dyDescent="0.2">
      <c r="A48" s="34"/>
      <c r="B48" s="110"/>
      <c r="C48" s="141"/>
      <c r="D48" s="137"/>
      <c r="E48" s="108"/>
      <c r="F48" s="132"/>
      <c r="G48" s="90"/>
    </row>
    <row r="49" spans="1:7" ht="139.5" customHeight="1" x14ac:dyDescent="0.2">
      <c r="A49" s="25">
        <f>A43+0.01</f>
        <v>2.0299999999999998</v>
      </c>
      <c r="B49" s="207" t="s">
        <v>58</v>
      </c>
      <c r="C49" s="204"/>
      <c r="D49" s="137"/>
      <c r="E49" s="108"/>
      <c r="F49" s="132"/>
      <c r="G49" s="90"/>
    </row>
    <row r="50" spans="1:7" ht="17.25" customHeight="1" x14ac:dyDescent="0.2">
      <c r="B50" s="103"/>
      <c r="C50" s="142"/>
      <c r="D50" s="137"/>
      <c r="E50" s="108"/>
      <c r="F50" s="132"/>
      <c r="G50" s="90"/>
    </row>
    <row r="51" spans="1:7" ht="15.75" x14ac:dyDescent="0.2">
      <c r="A51" s="3"/>
      <c r="B51" s="104" t="s">
        <v>117</v>
      </c>
      <c r="C51" s="141">
        <v>72.56</v>
      </c>
      <c r="D51" s="163"/>
      <c r="E51" s="160">
        <f>ROUND(C51*D51,2)</f>
        <v>0</v>
      </c>
      <c r="F51" s="141"/>
      <c r="G51" s="141"/>
    </row>
    <row r="52" spans="1:7" x14ac:dyDescent="0.2">
      <c r="A52" s="34"/>
      <c r="B52" s="110"/>
      <c r="C52" s="141"/>
      <c r="D52" s="137"/>
      <c r="E52" s="162">
        <f t="shared" ref="E52:E58" si="1">ROUND(C52*D52,2)</f>
        <v>0</v>
      </c>
      <c r="F52" s="132"/>
      <c r="G52" s="90"/>
    </row>
    <row r="53" spans="1:7" ht="102" customHeight="1" x14ac:dyDescent="0.2">
      <c r="A53" s="25">
        <f>A49+0.01</f>
        <v>2.04</v>
      </c>
      <c r="B53" s="194" t="s">
        <v>57</v>
      </c>
      <c r="C53" s="195"/>
      <c r="D53" s="131"/>
      <c r="E53" s="162">
        <f t="shared" si="1"/>
        <v>0</v>
      </c>
      <c r="F53" s="132"/>
      <c r="G53" s="90"/>
    </row>
    <row r="54" spans="1:7" ht="21" customHeight="1" x14ac:dyDescent="0.2">
      <c r="B54" s="143"/>
      <c r="C54" s="112"/>
      <c r="D54" s="131"/>
      <c r="E54" s="162">
        <f t="shared" si="1"/>
        <v>0</v>
      </c>
      <c r="F54" s="132"/>
      <c r="G54" s="90"/>
    </row>
    <row r="55" spans="1:7" ht="15.75" x14ac:dyDescent="0.2">
      <c r="A55" s="4"/>
      <c r="B55" s="112" t="s">
        <v>117</v>
      </c>
      <c r="C55" s="105">
        <v>28</v>
      </c>
      <c r="D55" s="164"/>
      <c r="E55" s="160">
        <f>ROUND(C55*D55,2)</f>
        <v>0</v>
      </c>
      <c r="F55" s="105"/>
      <c r="G55" s="105"/>
    </row>
    <row r="56" spans="1:7" x14ac:dyDescent="0.2">
      <c r="B56" s="112"/>
      <c r="C56" s="105"/>
      <c r="D56" s="136"/>
      <c r="E56" s="162">
        <f t="shared" si="1"/>
        <v>0</v>
      </c>
      <c r="F56" s="132"/>
      <c r="G56" s="90"/>
    </row>
    <row r="57" spans="1:7" ht="51.75" customHeight="1" x14ac:dyDescent="0.2">
      <c r="A57" s="25">
        <f>A53+0.01</f>
        <v>2.0499999999999998</v>
      </c>
      <c r="B57" s="194" t="s">
        <v>59</v>
      </c>
      <c r="C57" s="195"/>
      <c r="D57" s="131"/>
      <c r="E57" s="162">
        <f t="shared" si="1"/>
        <v>0</v>
      </c>
      <c r="F57" s="132"/>
      <c r="G57" s="90"/>
    </row>
    <row r="58" spans="1:7" ht="15" customHeight="1" x14ac:dyDescent="0.2">
      <c r="B58" s="143"/>
      <c r="C58" s="112"/>
      <c r="D58" s="131"/>
      <c r="E58" s="162">
        <f t="shared" si="1"/>
        <v>0</v>
      </c>
      <c r="F58" s="132"/>
      <c r="G58" s="90"/>
    </row>
    <row r="59" spans="1:7" ht="15.75" x14ac:dyDescent="0.2">
      <c r="A59" s="4"/>
      <c r="B59" s="112" t="s">
        <v>117</v>
      </c>
      <c r="C59" s="105">
        <v>30</v>
      </c>
      <c r="D59" s="164"/>
      <c r="E59" s="160">
        <f>ROUND(C59*D59,2)</f>
        <v>0</v>
      </c>
      <c r="F59" s="105"/>
      <c r="G59" s="105"/>
    </row>
    <row r="60" spans="1:7" x14ac:dyDescent="0.2">
      <c r="B60" s="112"/>
      <c r="C60" s="105"/>
      <c r="D60" s="136"/>
      <c r="E60" s="162">
        <f t="shared" ref="E60:E100" si="2">ROUND(C60*D60,2)</f>
        <v>0</v>
      </c>
      <c r="F60" s="132"/>
      <c r="G60" s="90"/>
    </row>
    <row r="61" spans="1:7" ht="156.75" customHeight="1" x14ac:dyDescent="0.2">
      <c r="A61" s="25">
        <f>A57+0.01</f>
        <v>2.06</v>
      </c>
      <c r="B61" s="226" t="s">
        <v>91</v>
      </c>
      <c r="C61" s="226"/>
      <c r="D61" s="136"/>
      <c r="E61" s="162">
        <f t="shared" si="2"/>
        <v>0</v>
      </c>
      <c r="F61" s="132"/>
      <c r="G61" s="90"/>
    </row>
    <row r="62" spans="1:7" x14ac:dyDescent="0.2">
      <c r="A62" s="4"/>
      <c r="B62" s="112" t="s">
        <v>18</v>
      </c>
      <c r="C62" s="105">
        <v>18</v>
      </c>
      <c r="D62" s="164"/>
      <c r="E62" s="160">
        <f t="shared" si="2"/>
        <v>0</v>
      </c>
      <c r="F62" s="105"/>
      <c r="G62" s="105"/>
    </row>
    <row r="63" spans="1:7" x14ac:dyDescent="0.2">
      <c r="B63" s="112"/>
      <c r="C63" s="105"/>
      <c r="D63" s="136"/>
      <c r="E63" s="162">
        <f t="shared" si="2"/>
        <v>0</v>
      </c>
      <c r="F63" s="132"/>
      <c r="G63" s="90"/>
    </row>
    <row r="64" spans="1:7" ht="52.5" customHeight="1" x14ac:dyDescent="0.2">
      <c r="A64" s="25">
        <f>A61+0.01</f>
        <v>2.0699999999999998</v>
      </c>
      <c r="B64" s="226" t="s">
        <v>84</v>
      </c>
      <c r="C64" s="226"/>
      <c r="D64" s="136"/>
      <c r="E64" s="162">
        <f t="shared" si="2"/>
        <v>0</v>
      </c>
      <c r="F64" s="132"/>
      <c r="G64" s="90"/>
    </row>
    <row r="65" spans="1:7" ht="15.75" x14ac:dyDescent="0.2">
      <c r="A65" s="4"/>
      <c r="B65" s="112" t="s">
        <v>117</v>
      </c>
      <c r="C65" s="105">
        <v>69.3</v>
      </c>
      <c r="D65" s="164"/>
      <c r="E65" s="160">
        <f t="shared" si="2"/>
        <v>0</v>
      </c>
      <c r="F65" s="105"/>
      <c r="G65" s="105"/>
    </row>
    <row r="66" spans="1:7" x14ac:dyDescent="0.2">
      <c r="B66" s="145"/>
      <c r="C66" s="105"/>
      <c r="D66" s="136"/>
      <c r="E66" s="162">
        <f t="shared" si="2"/>
        <v>0</v>
      </c>
      <c r="F66" s="132"/>
      <c r="G66" s="90"/>
    </row>
    <row r="67" spans="1:7" ht="56.25" customHeight="1" x14ac:dyDescent="0.2">
      <c r="A67" s="25">
        <f>A64+0.01</f>
        <v>2.08</v>
      </c>
      <c r="B67" s="226" t="s">
        <v>76</v>
      </c>
      <c r="C67" s="226"/>
      <c r="D67" s="136"/>
      <c r="E67" s="162">
        <f t="shared" si="2"/>
        <v>0</v>
      </c>
      <c r="F67" s="132"/>
      <c r="G67" s="90"/>
    </row>
    <row r="68" spans="1:7" ht="15.75" x14ac:dyDescent="0.2">
      <c r="A68" s="4"/>
      <c r="B68" s="112" t="s">
        <v>118</v>
      </c>
      <c r="C68" s="105">
        <v>63</v>
      </c>
      <c r="D68" s="164"/>
      <c r="E68" s="160">
        <f t="shared" si="2"/>
        <v>0</v>
      </c>
      <c r="F68" s="105"/>
      <c r="G68" s="105"/>
    </row>
    <row r="69" spans="1:7" x14ac:dyDescent="0.2">
      <c r="B69" s="112"/>
      <c r="C69" s="105"/>
      <c r="D69" s="136"/>
      <c r="E69" s="162">
        <f t="shared" si="2"/>
        <v>0</v>
      </c>
      <c r="F69" s="132"/>
      <c r="G69" s="90"/>
    </row>
    <row r="70" spans="1:7" ht="95.25" customHeight="1" x14ac:dyDescent="0.2">
      <c r="A70" s="25">
        <f>A67+0.01</f>
        <v>2.09</v>
      </c>
      <c r="B70" s="194" t="s">
        <v>120</v>
      </c>
      <c r="C70" s="195"/>
      <c r="D70" s="136"/>
      <c r="E70" s="162">
        <f t="shared" si="2"/>
        <v>0</v>
      </c>
      <c r="F70" s="132"/>
      <c r="G70" s="90"/>
    </row>
    <row r="71" spans="1:7" ht="15.75" x14ac:dyDescent="0.2">
      <c r="A71" s="4"/>
      <c r="B71" s="112" t="s">
        <v>118</v>
      </c>
      <c r="C71" s="105">
        <v>102.2</v>
      </c>
      <c r="D71" s="164"/>
      <c r="E71" s="160">
        <f t="shared" si="2"/>
        <v>0</v>
      </c>
      <c r="F71" s="105"/>
      <c r="G71" s="105"/>
    </row>
    <row r="72" spans="1:7" x14ac:dyDescent="0.2">
      <c r="A72" s="4"/>
      <c r="B72" s="112"/>
      <c r="C72" s="105"/>
      <c r="D72" s="136"/>
      <c r="E72" s="162">
        <f t="shared" si="2"/>
        <v>0</v>
      </c>
      <c r="F72" s="132"/>
      <c r="G72" s="90"/>
    </row>
    <row r="73" spans="1:7" ht="95.25" customHeight="1" x14ac:dyDescent="0.2">
      <c r="A73" s="25">
        <f>A70+0.01</f>
        <v>2.1</v>
      </c>
      <c r="B73" s="194" t="s">
        <v>121</v>
      </c>
      <c r="C73" s="195"/>
      <c r="D73" s="136"/>
      <c r="E73" s="162">
        <f t="shared" si="2"/>
        <v>0</v>
      </c>
      <c r="F73" s="132"/>
      <c r="G73" s="90"/>
    </row>
    <row r="74" spans="1:7" ht="15.75" x14ac:dyDescent="0.2">
      <c r="A74" s="4"/>
      <c r="B74" s="112" t="s">
        <v>118</v>
      </c>
      <c r="C74" s="105">
        <v>33.520000000000003</v>
      </c>
      <c r="D74" s="164"/>
      <c r="E74" s="160">
        <f t="shared" si="2"/>
        <v>0</v>
      </c>
      <c r="F74" s="105"/>
      <c r="G74" s="105"/>
    </row>
    <row r="75" spans="1:7" x14ac:dyDescent="0.2">
      <c r="A75" s="4"/>
      <c r="B75" s="112"/>
      <c r="C75" s="105"/>
      <c r="D75" s="136"/>
      <c r="E75" s="162">
        <f t="shared" si="2"/>
        <v>0</v>
      </c>
      <c r="F75" s="132"/>
      <c r="G75" s="90"/>
    </row>
    <row r="76" spans="1:7" ht="110.25" customHeight="1" x14ac:dyDescent="0.2">
      <c r="A76" s="25">
        <f>A73+0.01</f>
        <v>2.11</v>
      </c>
      <c r="B76" s="194" t="s">
        <v>122</v>
      </c>
      <c r="C76" s="195"/>
      <c r="D76" s="136"/>
      <c r="E76" s="162">
        <f t="shared" si="2"/>
        <v>0</v>
      </c>
      <c r="F76" s="132"/>
      <c r="G76" s="90"/>
    </row>
    <row r="77" spans="1:7" ht="15.75" x14ac:dyDescent="0.2">
      <c r="A77" s="4"/>
      <c r="B77" s="112" t="s">
        <v>118</v>
      </c>
      <c r="C77" s="105">
        <v>50.28</v>
      </c>
      <c r="D77" s="164"/>
      <c r="E77" s="160">
        <f t="shared" si="2"/>
        <v>0</v>
      </c>
      <c r="F77" s="105"/>
      <c r="G77" s="105"/>
    </row>
    <row r="78" spans="1:7" x14ac:dyDescent="0.2">
      <c r="A78" s="4"/>
      <c r="B78" s="112"/>
      <c r="C78" s="105"/>
      <c r="D78" s="136"/>
      <c r="E78" s="162">
        <f t="shared" si="2"/>
        <v>0</v>
      </c>
      <c r="F78" s="132"/>
      <c r="G78" s="90"/>
    </row>
    <row r="79" spans="1:7" ht="151.5" customHeight="1" x14ac:dyDescent="0.2">
      <c r="A79" s="25">
        <f>A76+0.01</f>
        <v>2.12</v>
      </c>
      <c r="B79" s="194" t="s">
        <v>123</v>
      </c>
      <c r="C79" s="195"/>
      <c r="D79" s="136"/>
      <c r="E79" s="162">
        <f t="shared" si="2"/>
        <v>0</v>
      </c>
      <c r="F79" s="132"/>
      <c r="G79" s="90"/>
    </row>
    <row r="80" spans="1:7" ht="15.75" x14ac:dyDescent="0.2">
      <c r="A80" s="4" t="s">
        <v>42</v>
      </c>
      <c r="B80" s="112" t="s">
        <v>117</v>
      </c>
      <c r="C80" s="105">
        <v>167.6</v>
      </c>
      <c r="D80" s="164"/>
      <c r="E80" s="160">
        <f t="shared" si="2"/>
        <v>0</v>
      </c>
      <c r="F80" s="105"/>
      <c r="G80" s="105"/>
    </row>
    <row r="81" spans="1:13" x14ac:dyDescent="0.2">
      <c r="B81" s="112"/>
      <c r="C81" s="105"/>
      <c r="D81" s="136"/>
      <c r="E81" s="162">
        <f t="shared" si="2"/>
        <v>0</v>
      </c>
      <c r="F81" s="132"/>
      <c r="G81" s="90"/>
    </row>
    <row r="82" spans="1:13" ht="161.25" customHeight="1" x14ac:dyDescent="0.2">
      <c r="A82" s="25">
        <f>A79+0.01</f>
        <v>2.13</v>
      </c>
      <c r="B82" s="194" t="s">
        <v>124</v>
      </c>
      <c r="C82" s="195"/>
      <c r="D82" s="136"/>
      <c r="E82" s="162">
        <f t="shared" si="2"/>
        <v>0</v>
      </c>
      <c r="F82" s="132"/>
      <c r="G82" s="90"/>
    </row>
    <row r="83" spans="1:13" ht="13.5" customHeight="1" x14ac:dyDescent="0.2">
      <c r="B83" s="112"/>
      <c r="C83" s="112"/>
      <c r="D83" s="136"/>
      <c r="E83" s="162">
        <f t="shared" si="2"/>
        <v>0</v>
      </c>
      <c r="F83" s="132"/>
      <c r="G83" s="90"/>
    </row>
    <row r="84" spans="1:13" ht="15.75" x14ac:dyDescent="0.2">
      <c r="A84" s="4"/>
      <c r="B84" s="112" t="s">
        <v>117</v>
      </c>
      <c r="C84" s="105">
        <v>167.6</v>
      </c>
      <c r="D84" s="164"/>
      <c r="E84" s="160">
        <f t="shared" si="2"/>
        <v>0</v>
      </c>
      <c r="F84" s="105"/>
      <c r="G84" s="105"/>
    </row>
    <row r="85" spans="1:13" x14ac:dyDescent="0.2">
      <c r="B85" s="112"/>
      <c r="C85" s="105"/>
      <c r="D85" s="136"/>
      <c r="E85" s="162">
        <f t="shared" si="2"/>
        <v>0</v>
      </c>
      <c r="F85" s="132"/>
      <c r="G85" s="90"/>
    </row>
    <row r="86" spans="1:13" ht="140.25" customHeight="1" x14ac:dyDescent="0.2">
      <c r="A86" s="25">
        <f>A82+0.01</f>
        <v>2.14</v>
      </c>
      <c r="B86" s="194" t="s">
        <v>92</v>
      </c>
      <c r="C86" s="195"/>
      <c r="D86" s="136"/>
      <c r="E86" s="162">
        <f t="shared" si="2"/>
        <v>0</v>
      </c>
      <c r="F86" s="132"/>
      <c r="G86" s="90"/>
    </row>
    <row r="87" spans="1:13" ht="15.75" x14ac:dyDescent="0.2">
      <c r="A87" s="4"/>
      <c r="B87" s="112" t="s">
        <v>117</v>
      </c>
      <c r="C87" s="105">
        <v>167.6</v>
      </c>
      <c r="D87" s="164"/>
      <c r="E87" s="160">
        <f t="shared" si="2"/>
        <v>0</v>
      </c>
      <c r="F87" s="105"/>
      <c r="G87" s="105"/>
    </row>
    <row r="88" spans="1:13" x14ac:dyDescent="0.2">
      <c r="B88" s="145"/>
      <c r="C88" s="105"/>
      <c r="D88" s="136"/>
      <c r="E88" s="162">
        <f t="shared" si="2"/>
        <v>0</v>
      </c>
      <c r="F88" s="145"/>
      <c r="G88" s="90"/>
    </row>
    <row r="89" spans="1:13" ht="76.5" customHeight="1" x14ac:dyDescent="0.2">
      <c r="A89" s="25">
        <f>A82+0.01</f>
        <v>2.14</v>
      </c>
      <c r="B89" s="226" t="s">
        <v>62</v>
      </c>
      <c r="C89" s="226"/>
      <c r="D89" s="136"/>
      <c r="E89" s="162">
        <f t="shared" si="2"/>
        <v>0</v>
      </c>
      <c r="F89" s="146"/>
      <c r="G89" s="90"/>
    </row>
    <row r="90" spans="1:13" ht="17.25" customHeight="1" x14ac:dyDescent="0.2">
      <c r="B90" s="147"/>
      <c r="C90" s="147"/>
      <c r="D90" s="136"/>
      <c r="E90" s="162">
        <f t="shared" si="2"/>
        <v>0</v>
      </c>
      <c r="F90" s="146"/>
      <c r="G90" s="90"/>
    </row>
    <row r="91" spans="1:13" x14ac:dyDescent="0.2">
      <c r="A91" s="4"/>
      <c r="B91" s="112" t="s">
        <v>18</v>
      </c>
      <c r="C91" s="105">
        <v>336</v>
      </c>
      <c r="D91" s="164"/>
      <c r="E91" s="160">
        <f t="shared" si="2"/>
        <v>0</v>
      </c>
      <c r="F91" s="105"/>
      <c r="G91" s="105"/>
    </row>
    <row r="92" spans="1:13" x14ac:dyDescent="0.2">
      <c r="B92" s="145"/>
      <c r="C92" s="105"/>
      <c r="D92" s="136"/>
      <c r="E92" s="162">
        <f t="shared" si="2"/>
        <v>0</v>
      </c>
      <c r="F92" s="145"/>
      <c r="G92" s="90"/>
    </row>
    <row r="93" spans="1:13" s="1" customFormat="1" ht="78.75" customHeight="1" x14ac:dyDescent="0.3">
      <c r="A93" s="25">
        <f>A86+0.01</f>
        <v>2.15</v>
      </c>
      <c r="B93" s="195" t="s">
        <v>81</v>
      </c>
      <c r="C93" s="195"/>
      <c r="D93" s="136"/>
      <c r="E93" s="162">
        <f t="shared" si="2"/>
        <v>0</v>
      </c>
      <c r="F93" s="146"/>
      <c r="G93" s="90"/>
      <c r="H93" s="24"/>
      <c r="J93" s="41"/>
      <c r="K93" s="42"/>
      <c r="L93" s="44"/>
      <c r="M93" s="78"/>
    </row>
    <row r="94" spans="1:13" s="1" customFormat="1" ht="16.5" x14ac:dyDescent="0.3">
      <c r="A94" s="4"/>
      <c r="B94" s="112" t="s">
        <v>18</v>
      </c>
      <c r="C94" s="105">
        <v>11</v>
      </c>
      <c r="D94" s="164"/>
      <c r="E94" s="160">
        <f t="shared" si="2"/>
        <v>0</v>
      </c>
      <c r="F94" s="105"/>
      <c r="G94" s="105"/>
      <c r="H94" s="24"/>
      <c r="J94" s="41"/>
      <c r="K94" s="42"/>
      <c r="L94" s="43"/>
      <c r="M94" s="78"/>
    </row>
    <row r="95" spans="1:13" s="1" customFormat="1" ht="16.5" x14ac:dyDescent="0.3">
      <c r="A95" s="4"/>
      <c r="B95" s="112"/>
      <c r="C95" s="105"/>
      <c r="D95" s="136"/>
      <c r="E95" s="162">
        <f t="shared" si="2"/>
        <v>0</v>
      </c>
      <c r="F95" s="132"/>
      <c r="G95" s="90"/>
      <c r="H95" s="24"/>
      <c r="J95" s="41"/>
      <c r="K95" s="45"/>
      <c r="L95" s="46"/>
      <c r="M95" s="82"/>
    </row>
    <row r="96" spans="1:13" s="1" customFormat="1" ht="35.25" customHeight="1" x14ac:dyDescent="0.3">
      <c r="A96" s="25">
        <f>A93+0.01</f>
        <v>2.16</v>
      </c>
      <c r="B96" s="195" t="s">
        <v>82</v>
      </c>
      <c r="C96" s="195"/>
      <c r="D96" s="136"/>
      <c r="E96" s="162">
        <f t="shared" si="2"/>
        <v>0</v>
      </c>
      <c r="F96" s="132"/>
      <c r="G96" s="90"/>
      <c r="H96" s="24"/>
      <c r="J96" s="41"/>
      <c r="K96" s="42"/>
      <c r="L96" s="44"/>
      <c r="M96" s="78"/>
    </row>
    <row r="97" spans="1:13" s="1" customFormat="1" ht="16.5" x14ac:dyDescent="0.3">
      <c r="A97" s="4"/>
      <c r="B97" s="112" t="s">
        <v>18</v>
      </c>
      <c r="C97" s="105">
        <v>13</v>
      </c>
      <c r="D97" s="164"/>
      <c r="E97" s="160">
        <f t="shared" si="2"/>
        <v>0</v>
      </c>
      <c r="F97" s="105"/>
      <c r="G97" s="105"/>
      <c r="H97" s="24"/>
      <c r="J97" s="41"/>
      <c r="K97" s="42"/>
      <c r="L97" s="43"/>
      <c r="M97" s="78"/>
    </row>
    <row r="98" spans="1:13" s="1" customFormat="1" ht="16.5" x14ac:dyDescent="0.3">
      <c r="A98" s="4"/>
      <c r="B98" s="112"/>
      <c r="C98" s="105"/>
      <c r="D98" s="136"/>
      <c r="E98" s="162">
        <f t="shared" si="2"/>
        <v>0</v>
      </c>
      <c r="F98" s="132"/>
      <c r="G98" s="90"/>
      <c r="H98" s="24"/>
      <c r="J98" s="41"/>
      <c r="K98" s="45"/>
      <c r="L98" s="46"/>
      <c r="M98" s="82"/>
    </row>
    <row r="99" spans="1:13" ht="31.5" customHeight="1" x14ac:dyDescent="0.2">
      <c r="A99" s="25">
        <f>A96+0.01</f>
        <v>2.17</v>
      </c>
      <c r="B99" s="195" t="s">
        <v>33</v>
      </c>
      <c r="C99" s="195"/>
      <c r="D99" s="136"/>
      <c r="E99" s="162">
        <f t="shared" si="2"/>
        <v>0</v>
      </c>
      <c r="F99" s="132"/>
      <c r="G99" s="90"/>
    </row>
    <row r="100" spans="1:13" x14ac:dyDescent="0.2">
      <c r="A100" s="4"/>
      <c r="B100" s="112" t="s">
        <v>17</v>
      </c>
      <c r="C100" s="105">
        <v>64</v>
      </c>
      <c r="D100" s="164"/>
      <c r="E100" s="160">
        <f t="shared" si="2"/>
        <v>0</v>
      </c>
      <c r="F100" s="105"/>
      <c r="G100" s="105"/>
    </row>
    <row r="101" spans="1:13" x14ac:dyDescent="0.2">
      <c r="A101" s="4"/>
      <c r="B101" s="112"/>
      <c r="C101" s="105"/>
      <c r="D101" s="136"/>
      <c r="E101" s="108"/>
      <c r="F101" s="132"/>
      <c r="G101" s="90"/>
    </row>
    <row r="102" spans="1:13" x14ac:dyDescent="0.2">
      <c r="A102" s="4"/>
      <c r="B102" s="112"/>
      <c r="C102" s="105"/>
      <c r="D102" s="136"/>
      <c r="E102" s="108"/>
      <c r="F102" s="132"/>
      <c r="G102" s="90"/>
    </row>
    <row r="103" spans="1:13" x14ac:dyDescent="0.2">
      <c r="B103" s="112"/>
      <c r="C103" s="105"/>
      <c r="D103" s="148"/>
      <c r="E103" s="148"/>
      <c r="F103" s="132"/>
      <c r="G103" s="90"/>
    </row>
    <row r="104" spans="1:13" ht="15.75" customHeight="1" x14ac:dyDescent="0.2">
      <c r="A104" s="3"/>
      <c r="B104" s="208" t="s">
        <v>19</v>
      </c>
      <c r="C104" s="209"/>
      <c r="D104" s="210"/>
      <c r="E104" s="161">
        <f>E41+E44+E55+E62+E65+E71+E80+E84+E87+E91+H93+E94+E100+E47+E51+E59+E68+E74+E77+E97</f>
        <v>0</v>
      </c>
      <c r="F104" s="132"/>
      <c r="G104" s="90"/>
    </row>
    <row r="105" spans="1:13" ht="15.75" customHeight="1" x14ac:dyDescent="0.2">
      <c r="A105" s="3"/>
      <c r="B105" s="232"/>
      <c r="C105" s="232"/>
      <c r="D105" s="158"/>
      <c r="E105" s="157"/>
      <c r="F105" s="132"/>
      <c r="G105" s="90"/>
    </row>
    <row r="106" spans="1:13" x14ac:dyDescent="0.2">
      <c r="A106" s="25" t="s">
        <v>7</v>
      </c>
      <c r="B106" s="227" t="s">
        <v>34</v>
      </c>
      <c r="C106" s="227"/>
      <c r="D106" s="159"/>
      <c r="E106" s="137"/>
      <c r="F106" s="132"/>
      <c r="G106" s="90"/>
    </row>
    <row r="107" spans="1:13" ht="15" customHeight="1" x14ac:dyDescent="0.2">
      <c r="B107" s="194"/>
      <c r="C107" s="195"/>
      <c r="D107" s="136"/>
      <c r="E107" s="131"/>
      <c r="F107" s="132"/>
      <c r="G107" s="90"/>
    </row>
    <row r="108" spans="1:13" ht="46.5" customHeight="1" x14ac:dyDescent="0.2">
      <c r="A108" s="25">
        <v>3.01</v>
      </c>
      <c r="B108" s="195" t="s">
        <v>73</v>
      </c>
      <c r="C108" s="195"/>
      <c r="D108" s="136"/>
      <c r="E108" s="131"/>
      <c r="F108" s="132"/>
      <c r="G108" s="90"/>
    </row>
    <row r="109" spans="1:13" ht="15.75" x14ac:dyDescent="0.2">
      <c r="A109" s="4"/>
      <c r="B109" s="112" t="s">
        <v>117</v>
      </c>
      <c r="C109" s="105">
        <v>165.5</v>
      </c>
      <c r="D109" s="144"/>
      <c r="E109" s="160">
        <f>ROUND(C109*D109,2)</f>
        <v>0</v>
      </c>
      <c r="F109" s="105"/>
      <c r="G109" s="105"/>
    </row>
    <row r="110" spans="1:13" x14ac:dyDescent="0.2">
      <c r="B110" s="195"/>
      <c r="C110" s="195"/>
      <c r="D110" s="136"/>
      <c r="E110" s="108"/>
      <c r="F110" s="132"/>
      <c r="G110" s="90"/>
    </row>
    <row r="111" spans="1:13" ht="257.25" customHeight="1" x14ac:dyDescent="0.2">
      <c r="A111" s="25">
        <f>A108+0.01</f>
        <v>3.02</v>
      </c>
      <c r="B111" s="194" t="s">
        <v>63</v>
      </c>
      <c r="C111" s="195"/>
      <c r="D111" s="136"/>
      <c r="E111" s="108"/>
      <c r="F111" s="132"/>
      <c r="G111" s="90"/>
    </row>
    <row r="112" spans="1:13" ht="15.75" x14ac:dyDescent="0.2">
      <c r="A112" s="4"/>
      <c r="B112" s="112" t="s">
        <v>118</v>
      </c>
      <c r="C112" s="105">
        <v>740.78</v>
      </c>
      <c r="D112" s="144"/>
      <c r="E112" s="160">
        <f>ROUND(C112*D112,2)</f>
        <v>0</v>
      </c>
      <c r="F112" s="105"/>
      <c r="G112" s="105"/>
    </row>
    <row r="113" spans="1:7" ht="19.5" customHeight="1" x14ac:dyDescent="0.2">
      <c r="B113" s="228"/>
      <c r="C113" s="228"/>
      <c r="D113" s="136"/>
      <c r="E113" s="108"/>
      <c r="F113" s="132"/>
      <c r="G113" s="90"/>
    </row>
    <row r="114" spans="1:7" ht="84.75" customHeight="1" x14ac:dyDescent="0.2">
      <c r="A114" s="25">
        <f>A111+0.01</f>
        <v>3.03</v>
      </c>
      <c r="B114" s="194" t="s">
        <v>125</v>
      </c>
      <c r="C114" s="195"/>
      <c r="D114" s="136"/>
      <c r="E114" s="108"/>
      <c r="F114" s="132"/>
      <c r="G114" s="90"/>
    </row>
    <row r="115" spans="1:7" ht="15.75" x14ac:dyDescent="0.2">
      <c r="A115" s="4"/>
      <c r="B115" s="112" t="s">
        <v>118</v>
      </c>
      <c r="C115" s="105">
        <v>740.78</v>
      </c>
      <c r="D115" s="144"/>
      <c r="E115" s="160">
        <f>ROUND(C115*D115,2)</f>
        <v>0</v>
      </c>
      <c r="F115" s="105"/>
      <c r="G115" s="105"/>
    </row>
    <row r="116" spans="1:7" x14ac:dyDescent="0.2">
      <c r="A116" s="4"/>
      <c r="B116" s="112"/>
      <c r="C116" s="105"/>
      <c r="D116" s="136"/>
      <c r="E116" s="108"/>
      <c r="F116" s="132"/>
      <c r="G116" s="90"/>
    </row>
    <row r="117" spans="1:7" x14ac:dyDescent="0.2">
      <c r="B117" s="195"/>
      <c r="C117" s="195"/>
      <c r="D117" s="136"/>
      <c r="E117" s="131"/>
      <c r="F117" s="132"/>
      <c r="G117" s="90"/>
    </row>
    <row r="118" spans="1:7" ht="106.5" customHeight="1" x14ac:dyDescent="0.2">
      <c r="A118" s="25">
        <f>A114+0.01</f>
        <v>3.04</v>
      </c>
      <c r="B118" s="194" t="s">
        <v>83</v>
      </c>
      <c r="C118" s="195"/>
      <c r="D118" s="136"/>
      <c r="E118" s="108"/>
      <c r="F118" s="132"/>
      <c r="G118" s="90"/>
    </row>
    <row r="119" spans="1:7" ht="15.75" x14ac:dyDescent="0.2">
      <c r="A119" s="4"/>
      <c r="B119" s="112" t="s">
        <v>118</v>
      </c>
      <c r="C119" s="105">
        <v>66</v>
      </c>
      <c r="D119" s="144"/>
      <c r="E119" s="160">
        <f>ROUND(C119*D119,2)</f>
        <v>0</v>
      </c>
      <c r="F119" s="105"/>
      <c r="G119" s="105"/>
    </row>
    <row r="120" spans="1:7" x14ac:dyDescent="0.2">
      <c r="A120" s="4"/>
      <c r="B120" s="112"/>
      <c r="C120" s="105"/>
      <c r="D120" s="136"/>
      <c r="E120" s="108"/>
      <c r="F120" s="132"/>
      <c r="G120" s="90"/>
    </row>
    <row r="121" spans="1:7" x14ac:dyDescent="0.2">
      <c r="B121" s="195"/>
      <c r="C121" s="195"/>
      <c r="D121" s="136"/>
      <c r="E121" s="131"/>
      <c r="F121" s="132"/>
      <c r="G121" s="90"/>
    </row>
    <row r="122" spans="1:7" ht="291.75" customHeight="1" x14ac:dyDescent="0.2">
      <c r="A122" s="25">
        <f>A118+0.01</f>
        <v>3.05</v>
      </c>
      <c r="B122" s="194" t="s">
        <v>126</v>
      </c>
      <c r="C122" s="195"/>
      <c r="D122" s="136"/>
      <c r="E122" s="108"/>
      <c r="F122" s="132"/>
      <c r="G122" s="90"/>
    </row>
    <row r="123" spans="1:7" ht="15.75" x14ac:dyDescent="0.2">
      <c r="B123" s="112" t="s">
        <v>118</v>
      </c>
      <c r="C123" s="105">
        <f>C112</f>
        <v>740.78</v>
      </c>
      <c r="D123" s="144"/>
      <c r="E123" s="160">
        <f>ROUND(C123*D123,2)</f>
        <v>0</v>
      </c>
      <c r="F123" s="105"/>
      <c r="G123" s="90"/>
    </row>
    <row r="124" spans="1:7" x14ac:dyDescent="0.2">
      <c r="B124" s="149"/>
      <c r="C124" s="150"/>
      <c r="D124" s="148"/>
      <c r="E124" s="108"/>
      <c r="F124" s="132"/>
      <c r="G124" s="90"/>
    </row>
    <row r="125" spans="1:7" ht="16.5" customHeight="1" x14ac:dyDescent="0.2">
      <c r="A125" s="3"/>
      <c r="B125" s="229" t="s">
        <v>35</v>
      </c>
      <c r="C125" s="229"/>
      <c r="D125" s="230"/>
      <c r="E125" s="161">
        <f>E109+E112+E115+E123+E119</f>
        <v>0</v>
      </c>
      <c r="F125" s="132"/>
      <c r="G125" s="90"/>
    </row>
    <row r="126" spans="1:7" ht="16.5" customHeight="1" x14ac:dyDescent="0.2">
      <c r="A126" s="3"/>
      <c r="B126" s="231"/>
      <c r="C126" s="231"/>
      <c r="D126" s="158"/>
      <c r="E126" s="157"/>
      <c r="F126" s="132"/>
      <c r="G126" s="90"/>
    </row>
    <row r="127" spans="1:7" x14ac:dyDescent="0.2">
      <c r="A127" s="25" t="s">
        <v>8</v>
      </c>
      <c r="B127" s="135" t="s">
        <v>36</v>
      </c>
      <c r="C127" s="105"/>
      <c r="D127" s="136"/>
      <c r="E127" s="137"/>
      <c r="F127" s="132"/>
      <c r="G127" s="90"/>
    </row>
    <row r="128" spans="1:7" x14ac:dyDescent="0.2">
      <c r="B128" s="112"/>
      <c r="C128" s="105"/>
      <c r="D128" s="136"/>
      <c r="E128" s="131"/>
      <c r="F128" s="132"/>
      <c r="G128" s="90"/>
    </row>
    <row r="129" spans="1:7" ht="63" customHeight="1" x14ac:dyDescent="0.2">
      <c r="A129" s="25">
        <v>4.01</v>
      </c>
      <c r="B129" s="194" t="s">
        <v>40</v>
      </c>
      <c r="C129" s="195"/>
      <c r="D129" s="136"/>
      <c r="E129" s="131"/>
      <c r="F129" s="132"/>
      <c r="G129" s="90"/>
    </row>
    <row r="130" spans="1:7" ht="15" customHeight="1" x14ac:dyDescent="0.2">
      <c r="B130" s="112" t="s">
        <v>117</v>
      </c>
      <c r="C130" s="105">
        <v>156.80000000000001</v>
      </c>
      <c r="D130" s="144"/>
      <c r="E130" s="160">
        <f>ROUND(C130*D130,2)</f>
        <v>0</v>
      </c>
      <c r="F130" s="105"/>
      <c r="G130" s="105"/>
    </row>
    <row r="131" spans="1:7" x14ac:dyDescent="0.2">
      <c r="B131" s="195"/>
      <c r="C131" s="195"/>
      <c r="D131" s="136"/>
      <c r="E131" s="108"/>
      <c r="F131" s="132"/>
      <c r="G131" s="90"/>
    </row>
    <row r="132" spans="1:7" ht="23.25" customHeight="1" x14ac:dyDescent="0.2">
      <c r="A132" s="25">
        <f>A129+0.01</f>
        <v>4.0199999999999996</v>
      </c>
      <c r="B132" s="194" t="s">
        <v>38</v>
      </c>
      <c r="C132" s="195"/>
      <c r="D132" s="136"/>
      <c r="E132" s="108"/>
      <c r="F132" s="132"/>
      <c r="G132" s="90"/>
    </row>
    <row r="133" spans="1:7" ht="15" customHeight="1" x14ac:dyDescent="0.2">
      <c r="A133" s="4"/>
      <c r="B133" s="112" t="s">
        <v>18</v>
      </c>
      <c r="C133" s="105">
        <v>120</v>
      </c>
      <c r="D133" s="144"/>
      <c r="E133" s="160">
        <f>ROUND(C133*D133,2)</f>
        <v>0</v>
      </c>
      <c r="F133" s="105"/>
      <c r="G133" s="105"/>
    </row>
    <row r="134" spans="1:7" x14ac:dyDescent="0.2">
      <c r="B134" s="195"/>
      <c r="C134" s="195"/>
      <c r="D134" s="136"/>
      <c r="E134" s="108"/>
      <c r="F134" s="132"/>
      <c r="G134" s="90"/>
    </row>
    <row r="135" spans="1:7" ht="47.25" customHeight="1" x14ac:dyDescent="0.2">
      <c r="A135" s="25">
        <f>A132+0.01</f>
        <v>4.03</v>
      </c>
      <c r="B135" s="194" t="s">
        <v>45</v>
      </c>
      <c r="C135" s="195"/>
      <c r="D135" s="136"/>
      <c r="E135" s="108"/>
      <c r="F135" s="132"/>
      <c r="G135" s="90"/>
    </row>
    <row r="136" spans="1:7" x14ac:dyDescent="0.2">
      <c r="A136" s="4"/>
      <c r="B136" s="112" t="s">
        <v>18</v>
      </c>
      <c r="C136" s="105">
        <v>12</v>
      </c>
      <c r="D136" s="144"/>
      <c r="E136" s="160">
        <f>ROUND(C136*D136,2)</f>
        <v>0</v>
      </c>
      <c r="F136" s="105"/>
      <c r="G136" s="105"/>
    </row>
    <row r="137" spans="1:7" x14ac:dyDescent="0.2">
      <c r="B137" s="195"/>
      <c r="C137" s="195"/>
      <c r="D137" s="136"/>
      <c r="E137" s="108"/>
      <c r="F137" s="132"/>
      <c r="G137" s="90"/>
    </row>
    <row r="138" spans="1:7" ht="37.5" customHeight="1" x14ac:dyDescent="0.2">
      <c r="A138" s="25">
        <f>A135+0.01</f>
        <v>4.04</v>
      </c>
      <c r="B138" s="194" t="s">
        <v>85</v>
      </c>
      <c r="C138" s="195"/>
      <c r="D138" s="136"/>
      <c r="E138" s="108"/>
      <c r="F138" s="132"/>
      <c r="G138" s="90"/>
    </row>
    <row r="139" spans="1:7" x14ac:dyDescent="0.2">
      <c r="A139" s="4"/>
      <c r="B139" s="112" t="s">
        <v>0</v>
      </c>
      <c r="C139" s="105">
        <v>1</v>
      </c>
      <c r="D139" s="144"/>
      <c r="E139" s="160">
        <f>ROUND(C139*D139,2)</f>
        <v>0</v>
      </c>
      <c r="F139" s="105"/>
      <c r="G139" s="105"/>
    </row>
    <row r="140" spans="1:7" x14ac:dyDescent="0.2">
      <c r="B140" s="195"/>
      <c r="C140" s="195"/>
      <c r="D140" s="136"/>
      <c r="E140" s="108"/>
      <c r="F140" s="132"/>
      <c r="G140" s="90"/>
    </row>
    <row r="141" spans="1:7" ht="71.25" customHeight="1" x14ac:dyDescent="0.2">
      <c r="A141" s="25">
        <f>A138+0.01</f>
        <v>4.05</v>
      </c>
      <c r="B141" s="194" t="s">
        <v>88</v>
      </c>
      <c r="C141" s="195"/>
      <c r="D141" s="136"/>
      <c r="E141" s="108"/>
      <c r="F141" s="132"/>
      <c r="G141" s="90"/>
    </row>
    <row r="142" spans="1:7" x14ac:dyDescent="0.2">
      <c r="A142" s="4"/>
      <c r="B142" s="112" t="s">
        <v>0</v>
      </c>
      <c r="C142" s="105">
        <v>1</v>
      </c>
      <c r="D142" s="144"/>
      <c r="E142" s="160">
        <f>ROUND(C142*D142,2)</f>
        <v>0</v>
      </c>
      <c r="F142" s="105"/>
      <c r="G142" s="105"/>
    </row>
    <row r="143" spans="1:7" x14ac:dyDescent="0.2">
      <c r="B143" s="195"/>
      <c r="C143" s="195"/>
      <c r="D143" s="136"/>
      <c r="E143" s="108"/>
      <c r="F143" s="132"/>
      <c r="G143" s="90"/>
    </row>
    <row r="144" spans="1:7" ht="98.25" customHeight="1" x14ac:dyDescent="0.2">
      <c r="A144" s="25">
        <f>A141+0.01</f>
        <v>4.0599999999999996</v>
      </c>
      <c r="B144" s="194" t="s">
        <v>86</v>
      </c>
      <c r="C144" s="195"/>
      <c r="D144" s="136"/>
      <c r="E144" s="108"/>
      <c r="F144" s="132"/>
      <c r="G144" s="90"/>
    </row>
    <row r="145" spans="1:8" x14ac:dyDescent="0.2">
      <c r="A145" s="4"/>
      <c r="B145" s="112" t="s">
        <v>87</v>
      </c>
      <c r="C145" s="105">
        <v>167.6</v>
      </c>
      <c r="D145" s="144"/>
      <c r="E145" s="160">
        <f>ROUND(C145*D145,2)</f>
        <v>0</v>
      </c>
      <c r="F145" s="105"/>
      <c r="G145" s="105"/>
    </row>
    <row r="146" spans="1:8" x14ac:dyDescent="0.2">
      <c r="B146" s="195"/>
      <c r="C146" s="195"/>
      <c r="D146" s="136"/>
      <c r="E146" s="108"/>
      <c r="F146" s="132"/>
      <c r="G146" s="90"/>
    </row>
    <row r="147" spans="1:8" ht="57.75" customHeight="1" x14ac:dyDescent="0.2">
      <c r="A147" s="25">
        <f>A144+0.01</f>
        <v>4.07</v>
      </c>
      <c r="B147" s="194" t="s">
        <v>89</v>
      </c>
      <c r="C147" s="195"/>
      <c r="D147" s="136"/>
      <c r="E147" s="108"/>
      <c r="F147" s="132"/>
      <c r="G147" s="90"/>
    </row>
    <row r="148" spans="1:8" x14ac:dyDescent="0.2">
      <c r="A148" s="4"/>
      <c r="B148" s="112" t="s">
        <v>0</v>
      </c>
      <c r="C148" s="105">
        <v>1</v>
      </c>
      <c r="D148" s="144"/>
      <c r="E148" s="160">
        <f>ROUND(C148*D148,2)</f>
        <v>0</v>
      </c>
      <c r="F148" s="105"/>
      <c r="G148" s="105"/>
    </row>
    <row r="149" spans="1:8" x14ac:dyDescent="0.2">
      <c r="B149" s="195"/>
      <c r="C149" s="195"/>
      <c r="D149" s="136"/>
      <c r="E149" s="108"/>
      <c r="F149" s="132"/>
      <c r="G149" s="90"/>
    </row>
    <row r="150" spans="1:8" ht="29.25" customHeight="1" x14ac:dyDescent="0.2">
      <c r="A150" s="25">
        <f>A144+0.01</f>
        <v>4.07</v>
      </c>
      <c r="B150" s="195" t="s">
        <v>39</v>
      </c>
      <c r="C150" s="195"/>
      <c r="D150" s="136"/>
      <c r="E150" s="108"/>
      <c r="F150" s="132"/>
      <c r="G150" s="90"/>
    </row>
    <row r="151" spans="1:8" x14ac:dyDescent="0.2">
      <c r="A151" s="4"/>
      <c r="B151" s="112" t="s">
        <v>0</v>
      </c>
      <c r="C151" s="105">
        <v>1</v>
      </c>
      <c r="D151" s="144"/>
      <c r="E151" s="160">
        <f>ROUND(C151*D151,2)</f>
        <v>0</v>
      </c>
      <c r="F151" s="105"/>
      <c r="G151" s="105"/>
    </row>
    <row r="152" spans="1:8" x14ac:dyDescent="0.2">
      <c r="B152" s="195"/>
      <c r="C152" s="195"/>
      <c r="D152" s="136"/>
      <c r="E152" s="108"/>
      <c r="F152" s="132"/>
      <c r="G152" s="90"/>
    </row>
    <row r="153" spans="1:8" x14ac:dyDescent="0.2">
      <c r="A153" s="3"/>
      <c r="B153" s="208" t="s">
        <v>37</v>
      </c>
      <c r="C153" s="209"/>
      <c r="D153" s="210"/>
      <c r="E153" s="161">
        <f>E130+E133+E136+E139+E151+E142+E145+E148</f>
        <v>0</v>
      </c>
      <c r="F153" s="132"/>
      <c r="G153" s="90"/>
    </row>
    <row r="154" spans="1:8" x14ac:dyDescent="0.2">
      <c r="B154" s="112"/>
      <c r="C154" s="105"/>
      <c r="D154" s="136"/>
      <c r="E154" s="131"/>
      <c r="F154" s="132"/>
      <c r="G154" s="90"/>
    </row>
    <row r="155" spans="1:8" x14ac:dyDescent="0.2">
      <c r="B155" s="112"/>
      <c r="C155" s="105"/>
      <c r="D155" s="136"/>
      <c r="E155" s="131"/>
      <c r="F155" s="132"/>
      <c r="G155" s="90"/>
    </row>
    <row r="156" spans="1:8" x14ac:dyDescent="0.2">
      <c r="A156" s="4" t="s">
        <v>64</v>
      </c>
      <c r="B156" s="151" t="s">
        <v>65</v>
      </c>
      <c r="C156" s="105"/>
      <c r="D156" s="136"/>
      <c r="E156" s="131"/>
      <c r="F156" s="132"/>
      <c r="G156" s="90"/>
    </row>
    <row r="157" spans="1:8" x14ac:dyDescent="0.2">
      <c r="B157" s="112"/>
      <c r="C157" s="105"/>
      <c r="D157" s="136"/>
      <c r="E157" s="131"/>
      <c r="F157" s="132"/>
      <c r="G157" s="90"/>
    </row>
    <row r="158" spans="1:8" ht="83.25" customHeight="1" x14ac:dyDescent="0.2">
      <c r="A158" s="4">
        <v>5.01</v>
      </c>
      <c r="B158" s="194" t="s">
        <v>69</v>
      </c>
      <c r="C158" s="195"/>
      <c r="D158" s="152"/>
      <c r="E158" s="153"/>
      <c r="F158" s="132"/>
      <c r="G158" s="90"/>
    </row>
    <row r="159" spans="1:8" s="1" customFormat="1" x14ac:dyDescent="0.2">
      <c r="A159" s="4"/>
      <c r="B159" s="112" t="s">
        <v>0</v>
      </c>
      <c r="C159" s="105">
        <v>1</v>
      </c>
      <c r="D159" s="144"/>
      <c r="E159" s="160">
        <f>ROUND(C159*D159,2)</f>
        <v>0</v>
      </c>
      <c r="F159" s="105"/>
      <c r="G159" s="105"/>
      <c r="H159" s="24"/>
    </row>
    <row r="160" spans="1:8" x14ac:dyDescent="0.2">
      <c r="A160" s="4"/>
      <c r="B160" s="112"/>
      <c r="C160" s="105"/>
      <c r="D160" s="136"/>
      <c r="E160" s="108"/>
      <c r="F160" s="132"/>
      <c r="G160" s="90"/>
    </row>
    <row r="161" spans="1:7" ht="141" customHeight="1" x14ac:dyDescent="0.2">
      <c r="A161" s="25">
        <f>A158+0.01</f>
        <v>5.0199999999999996</v>
      </c>
      <c r="B161" s="194" t="s">
        <v>67</v>
      </c>
      <c r="C161" s="195"/>
      <c r="D161" s="136"/>
      <c r="E161" s="108"/>
      <c r="F161" s="132"/>
      <c r="G161" s="90"/>
    </row>
    <row r="162" spans="1:7" ht="15.75" x14ac:dyDescent="0.2">
      <c r="A162" s="4"/>
      <c r="B162" s="165" t="s">
        <v>118</v>
      </c>
      <c r="C162" s="105">
        <v>131.66999999999999</v>
      </c>
      <c r="D162" s="144"/>
      <c r="E162" s="160">
        <f>ROUND(C162*D162,2)</f>
        <v>0</v>
      </c>
      <c r="F162" s="105"/>
      <c r="G162" s="105"/>
    </row>
    <row r="163" spans="1:7" x14ac:dyDescent="0.2">
      <c r="A163" s="4"/>
      <c r="B163" s="112"/>
      <c r="C163" s="105"/>
      <c r="D163" s="136"/>
      <c r="E163" s="108"/>
      <c r="F163" s="132"/>
      <c r="G163" s="90"/>
    </row>
    <row r="164" spans="1:7" ht="141" customHeight="1" x14ac:dyDescent="0.2">
      <c r="A164" s="25">
        <f>A161+0.01</f>
        <v>5.03</v>
      </c>
      <c r="B164" s="194" t="s">
        <v>68</v>
      </c>
      <c r="C164" s="195"/>
      <c r="D164" s="136"/>
      <c r="E164" s="108"/>
      <c r="F164" s="132"/>
      <c r="G164" s="90"/>
    </row>
    <row r="165" spans="1:7" ht="15.75" x14ac:dyDescent="0.2">
      <c r="A165" s="4"/>
      <c r="B165" s="112" t="s">
        <v>118</v>
      </c>
      <c r="C165" s="105">
        <v>20</v>
      </c>
      <c r="D165" s="144"/>
      <c r="E165" s="160">
        <f>ROUND(C165*D165,2)</f>
        <v>0</v>
      </c>
      <c r="F165" s="105"/>
      <c r="G165" s="105"/>
    </row>
    <row r="166" spans="1:7" x14ac:dyDescent="0.2">
      <c r="A166" s="4"/>
      <c r="B166" s="112"/>
      <c r="C166" s="105"/>
      <c r="D166" s="136"/>
      <c r="E166" s="162">
        <f t="shared" ref="E166" si="3">ROUND(C166*D166,2)</f>
        <v>0</v>
      </c>
      <c r="F166" s="132"/>
      <c r="G166" s="90"/>
    </row>
    <row r="167" spans="1:7" ht="257.25" customHeight="1" x14ac:dyDescent="0.2">
      <c r="A167" s="25">
        <f>A164+0.01</f>
        <v>5.04</v>
      </c>
      <c r="B167" s="194" t="s">
        <v>90</v>
      </c>
      <c r="C167" s="195"/>
      <c r="D167" s="136"/>
      <c r="E167" s="162"/>
      <c r="F167" s="132"/>
      <c r="G167" s="90"/>
    </row>
    <row r="168" spans="1:7" ht="15.75" x14ac:dyDescent="0.2">
      <c r="A168" s="4"/>
      <c r="B168" s="112" t="s">
        <v>118</v>
      </c>
      <c r="C168" s="105">
        <v>160.6</v>
      </c>
      <c r="D168" s="144"/>
      <c r="E168" s="160">
        <f>ROUND(C168*D168,2)</f>
        <v>0</v>
      </c>
      <c r="F168" s="105"/>
      <c r="G168" s="105"/>
    </row>
    <row r="169" spans="1:7" x14ac:dyDescent="0.2">
      <c r="A169" s="4"/>
      <c r="B169" s="112"/>
      <c r="C169" s="105"/>
      <c r="D169" s="136"/>
      <c r="E169" s="108"/>
      <c r="F169" s="132"/>
      <c r="G169" s="90"/>
    </row>
    <row r="170" spans="1:7" ht="192" customHeight="1" x14ac:dyDescent="0.2">
      <c r="A170" s="25">
        <f>A167+0.01</f>
        <v>5.05</v>
      </c>
      <c r="B170" s="194" t="s">
        <v>93</v>
      </c>
      <c r="C170" s="195"/>
      <c r="D170" s="136"/>
      <c r="E170" s="108"/>
      <c r="F170" s="132"/>
      <c r="G170" s="90"/>
    </row>
    <row r="171" spans="1:7" x14ac:dyDescent="0.2">
      <c r="A171" s="4"/>
      <c r="B171" s="112" t="s">
        <v>0</v>
      </c>
      <c r="C171" s="105">
        <v>1</v>
      </c>
      <c r="D171" s="154"/>
      <c r="E171" s="160">
        <f>ROUND(C171*D171,2)</f>
        <v>0</v>
      </c>
      <c r="F171" s="105"/>
      <c r="G171" s="105"/>
    </row>
    <row r="172" spans="1:7" x14ac:dyDescent="0.2">
      <c r="A172" s="4"/>
      <c r="B172" s="112"/>
      <c r="C172" s="105"/>
      <c r="D172" s="136"/>
      <c r="E172" s="108"/>
      <c r="F172" s="132"/>
      <c r="G172" s="90"/>
    </row>
    <row r="173" spans="1:7" ht="48.75" customHeight="1" x14ac:dyDescent="0.2">
      <c r="A173" s="25">
        <f>A170+0.01</f>
        <v>5.0599999999999996</v>
      </c>
      <c r="B173" s="194" t="s">
        <v>94</v>
      </c>
      <c r="C173" s="195"/>
      <c r="D173" s="136"/>
      <c r="E173" s="108"/>
      <c r="F173" s="132"/>
      <c r="G173" s="90"/>
    </row>
    <row r="174" spans="1:7" x14ac:dyDescent="0.2">
      <c r="A174" s="4"/>
      <c r="B174" s="112" t="s">
        <v>95</v>
      </c>
      <c r="C174" s="105">
        <v>1</v>
      </c>
      <c r="D174" s="154"/>
      <c r="E174" s="160">
        <f>ROUND(C174*D174,2)</f>
        <v>0</v>
      </c>
      <c r="F174" s="105"/>
      <c r="G174" s="105"/>
    </row>
    <row r="175" spans="1:7" x14ac:dyDescent="0.2">
      <c r="A175" s="4"/>
      <c r="B175" s="112"/>
      <c r="C175" s="105"/>
      <c r="D175" s="136"/>
      <c r="E175" s="108"/>
      <c r="F175" s="132"/>
      <c r="G175" s="90"/>
    </row>
    <row r="176" spans="1:7" x14ac:dyDescent="0.2">
      <c r="B176" s="195"/>
      <c r="C176" s="195"/>
      <c r="D176" s="136"/>
      <c r="E176" s="108"/>
      <c r="F176" s="132"/>
      <c r="G176" s="90"/>
    </row>
    <row r="177" spans="1:7" x14ac:dyDescent="0.2">
      <c r="A177" s="3"/>
      <c r="B177" s="211" t="s">
        <v>66</v>
      </c>
      <c r="C177" s="212"/>
      <c r="D177" s="213"/>
      <c r="E177" s="161">
        <f>SUM(E174,E171,E168,E165,E162,E159)</f>
        <v>0</v>
      </c>
      <c r="F177" s="132"/>
      <c r="G177" s="90"/>
    </row>
    <row r="178" spans="1:7" x14ac:dyDescent="0.2">
      <c r="B178" s="112"/>
      <c r="C178" s="105"/>
      <c r="D178" s="136"/>
      <c r="E178" s="131"/>
      <c r="F178" s="132"/>
      <c r="G178" s="90"/>
    </row>
    <row r="179" spans="1:7" x14ac:dyDescent="0.2">
      <c r="B179" s="112"/>
      <c r="C179" s="105"/>
      <c r="D179" s="136"/>
      <c r="E179" s="131"/>
      <c r="F179" s="132"/>
      <c r="G179" s="90"/>
    </row>
    <row r="180" spans="1:7" x14ac:dyDescent="0.2">
      <c r="B180" s="112"/>
      <c r="C180" s="105"/>
      <c r="D180" s="136"/>
      <c r="E180" s="131"/>
      <c r="F180" s="132"/>
      <c r="G180" s="90"/>
    </row>
    <row r="181" spans="1:7" x14ac:dyDescent="0.2">
      <c r="B181" s="112"/>
      <c r="C181" s="105"/>
      <c r="D181" s="136"/>
      <c r="E181" s="131"/>
      <c r="F181" s="132"/>
      <c r="G181" s="90"/>
    </row>
    <row r="182" spans="1:7" x14ac:dyDescent="0.2">
      <c r="B182" s="112"/>
      <c r="C182" s="105"/>
      <c r="D182" s="136"/>
      <c r="E182" s="131"/>
      <c r="F182" s="132"/>
      <c r="G182" s="90"/>
    </row>
    <row r="183" spans="1:7" x14ac:dyDescent="0.2">
      <c r="B183" s="112"/>
      <c r="C183" s="105"/>
      <c r="D183" s="136"/>
      <c r="E183" s="131"/>
      <c r="F183" s="132"/>
      <c r="G183" s="90"/>
    </row>
    <row r="184" spans="1:7" x14ac:dyDescent="0.2">
      <c r="B184" s="112"/>
      <c r="C184" s="105"/>
      <c r="D184" s="136"/>
      <c r="E184" s="131"/>
      <c r="F184" s="132"/>
      <c r="G184" s="90"/>
    </row>
    <row r="185" spans="1:7" x14ac:dyDescent="0.2">
      <c r="B185" s="112"/>
      <c r="C185" s="105"/>
      <c r="D185" s="136"/>
      <c r="E185" s="131"/>
      <c r="F185" s="132"/>
      <c r="G185" s="90"/>
    </row>
    <row r="186" spans="1:7" x14ac:dyDescent="0.2">
      <c r="B186" s="112"/>
      <c r="C186" s="105"/>
      <c r="D186" s="136"/>
      <c r="E186" s="131"/>
      <c r="F186" s="132"/>
      <c r="G186" s="90"/>
    </row>
    <row r="187" spans="1:7" x14ac:dyDescent="0.2">
      <c r="B187" s="112"/>
      <c r="C187" s="105"/>
      <c r="D187" s="136"/>
      <c r="E187" s="131"/>
      <c r="F187" s="132"/>
      <c r="G187" s="90"/>
    </row>
    <row r="188" spans="1:7" x14ac:dyDescent="0.2">
      <c r="B188" s="112"/>
      <c r="C188" s="105"/>
      <c r="D188" s="136"/>
      <c r="E188" s="131"/>
      <c r="F188" s="132"/>
      <c r="G188" s="90"/>
    </row>
    <row r="189" spans="1:7" x14ac:dyDescent="0.2">
      <c r="B189" s="112"/>
      <c r="C189" s="105"/>
      <c r="D189" s="136"/>
      <c r="E189" s="131"/>
      <c r="F189" s="132"/>
      <c r="G189" s="90"/>
    </row>
    <row r="190" spans="1:7" x14ac:dyDescent="0.2">
      <c r="B190" s="112"/>
      <c r="C190" s="105"/>
      <c r="D190" s="136"/>
      <c r="E190" s="131"/>
      <c r="F190" s="132"/>
      <c r="G190" s="90"/>
    </row>
    <row r="191" spans="1:7" x14ac:dyDescent="0.2">
      <c r="B191" s="112"/>
      <c r="C191" s="105"/>
      <c r="D191" s="136"/>
      <c r="E191" s="131"/>
      <c r="F191" s="132"/>
      <c r="G191" s="90"/>
    </row>
    <row r="192" spans="1:7" x14ac:dyDescent="0.2">
      <c r="B192" s="112"/>
      <c r="C192" s="105"/>
      <c r="D192" s="136"/>
      <c r="E192" s="131"/>
      <c r="F192" s="132"/>
      <c r="G192" s="90"/>
    </row>
    <row r="193" spans="2:7" x14ac:dyDescent="0.2">
      <c r="B193" s="112"/>
      <c r="C193" s="105"/>
      <c r="D193" s="136"/>
      <c r="E193" s="131"/>
      <c r="F193" s="132"/>
      <c r="G193" s="90"/>
    </row>
    <row r="194" spans="2:7" x14ac:dyDescent="0.2">
      <c r="B194" s="112"/>
      <c r="C194" s="105"/>
      <c r="D194" s="136"/>
      <c r="E194" s="131"/>
      <c r="F194" s="132"/>
      <c r="G194" s="90"/>
    </row>
    <row r="195" spans="2:7" x14ac:dyDescent="0.2">
      <c r="B195" s="112"/>
      <c r="C195" s="105"/>
      <c r="D195" s="136"/>
      <c r="E195" s="131"/>
      <c r="F195" s="132"/>
      <c r="G195" s="90"/>
    </row>
    <row r="196" spans="2:7" x14ac:dyDescent="0.2">
      <c r="B196" s="112"/>
      <c r="C196" s="105"/>
      <c r="D196" s="136"/>
      <c r="E196" s="131"/>
      <c r="F196" s="132"/>
      <c r="G196" s="90"/>
    </row>
    <row r="197" spans="2:7" x14ac:dyDescent="0.2">
      <c r="B197" s="112"/>
      <c r="C197" s="105"/>
      <c r="D197" s="136"/>
      <c r="E197" s="131"/>
      <c r="F197" s="132"/>
      <c r="G197" s="90"/>
    </row>
    <row r="198" spans="2:7" x14ac:dyDescent="0.2">
      <c r="B198" s="112"/>
      <c r="C198" s="105"/>
      <c r="D198" s="136"/>
      <c r="E198" s="131"/>
      <c r="F198" s="132"/>
      <c r="G198" s="90"/>
    </row>
    <row r="199" spans="2:7" x14ac:dyDescent="0.2">
      <c r="B199" s="112"/>
      <c r="C199" s="105"/>
      <c r="D199" s="136"/>
      <c r="E199" s="131"/>
      <c r="F199" s="132"/>
      <c r="G199" s="90"/>
    </row>
    <row r="200" spans="2:7" x14ac:dyDescent="0.2">
      <c r="B200" s="112"/>
      <c r="C200" s="105"/>
      <c r="D200" s="136"/>
      <c r="E200" s="131"/>
      <c r="F200" s="132"/>
      <c r="G200" s="90"/>
    </row>
    <row r="201" spans="2:7" x14ac:dyDescent="0.2">
      <c r="B201" s="112"/>
      <c r="C201" s="105"/>
      <c r="D201" s="136"/>
      <c r="E201" s="131"/>
      <c r="F201" s="132"/>
      <c r="G201" s="90"/>
    </row>
    <row r="202" spans="2:7" x14ac:dyDescent="0.2">
      <c r="B202" s="112"/>
      <c r="C202" s="105"/>
      <c r="D202" s="136"/>
      <c r="E202" s="131"/>
      <c r="F202" s="132"/>
      <c r="G202" s="90"/>
    </row>
    <row r="203" spans="2:7" x14ac:dyDescent="0.2">
      <c r="B203" s="112"/>
      <c r="C203" s="105"/>
      <c r="D203" s="136"/>
      <c r="E203" s="131"/>
      <c r="F203" s="132"/>
      <c r="G203" s="90"/>
    </row>
    <row r="204" spans="2:7" x14ac:dyDescent="0.2">
      <c r="B204" s="112"/>
      <c r="C204" s="105"/>
      <c r="D204" s="136"/>
      <c r="E204" s="131"/>
      <c r="F204" s="132"/>
      <c r="G204" s="90"/>
    </row>
    <row r="205" spans="2:7" x14ac:dyDescent="0.2">
      <c r="B205" s="112"/>
      <c r="C205" s="105"/>
      <c r="D205" s="136"/>
      <c r="E205" s="131"/>
      <c r="F205" s="132"/>
      <c r="G205" s="90"/>
    </row>
    <row r="206" spans="2:7" x14ac:dyDescent="0.2">
      <c r="B206" s="112"/>
      <c r="C206" s="105"/>
      <c r="D206" s="136"/>
      <c r="E206" s="131"/>
      <c r="F206" s="132"/>
      <c r="G206" s="90"/>
    </row>
    <row r="207" spans="2:7" x14ac:dyDescent="0.2">
      <c r="B207" s="112"/>
      <c r="C207" s="105"/>
      <c r="D207" s="136"/>
      <c r="E207" s="131"/>
      <c r="F207" s="132"/>
      <c r="G207" s="90"/>
    </row>
    <row r="208" spans="2:7" x14ac:dyDescent="0.2">
      <c r="B208" s="112"/>
      <c r="C208" s="105"/>
      <c r="D208" s="136"/>
      <c r="E208" s="131"/>
      <c r="F208" s="132"/>
      <c r="G208" s="90"/>
    </row>
    <row r="209" spans="2:7" x14ac:dyDescent="0.2">
      <c r="B209" s="112"/>
      <c r="C209" s="105"/>
      <c r="D209" s="136"/>
      <c r="E209" s="131"/>
      <c r="F209" s="132"/>
      <c r="G209" s="90"/>
    </row>
    <row r="210" spans="2:7" x14ac:dyDescent="0.2">
      <c r="D210" s="37"/>
      <c r="E210" s="36"/>
    </row>
    <row r="211" spans="2:7" x14ac:dyDescent="0.2">
      <c r="D211" s="37"/>
      <c r="E211" s="36"/>
    </row>
    <row r="212" spans="2:7" x14ac:dyDescent="0.2">
      <c r="D212" s="37"/>
      <c r="E212" s="36"/>
    </row>
    <row r="213" spans="2:7" x14ac:dyDescent="0.2">
      <c r="D213" s="37"/>
      <c r="E213" s="36"/>
    </row>
    <row r="214" spans="2:7" x14ac:dyDescent="0.2">
      <c r="D214" s="37"/>
      <c r="E214" s="36"/>
    </row>
    <row r="215" spans="2:7" x14ac:dyDescent="0.2">
      <c r="D215" s="37"/>
      <c r="E215" s="36"/>
    </row>
    <row r="216" spans="2:7" x14ac:dyDescent="0.2">
      <c r="D216" s="37"/>
      <c r="E216" s="36"/>
    </row>
    <row r="217" spans="2:7" x14ac:dyDescent="0.2">
      <c r="D217" s="37"/>
      <c r="E217" s="36"/>
    </row>
    <row r="218" spans="2:7" x14ac:dyDescent="0.2">
      <c r="D218" s="37"/>
      <c r="E218" s="36"/>
    </row>
    <row r="219" spans="2:7" x14ac:dyDescent="0.2">
      <c r="D219" s="37"/>
      <c r="E219" s="36"/>
    </row>
    <row r="220" spans="2:7" x14ac:dyDescent="0.2">
      <c r="D220" s="37"/>
      <c r="E220" s="36"/>
    </row>
    <row r="221" spans="2:7" x14ac:dyDescent="0.2">
      <c r="D221" s="37"/>
      <c r="E221" s="36"/>
    </row>
    <row r="222" spans="2:7" x14ac:dyDescent="0.2">
      <c r="D222" s="37"/>
      <c r="E222" s="36"/>
    </row>
    <row r="223" spans="2:7" x14ac:dyDescent="0.2">
      <c r="D223" s="37"/>
      <c r="E223" s="36"/>
    </row>
    <row r="224" spans="2:7" x14ac:dyDescent="0.2">
      <c r="D224" s="37"/>
      <c r="E224" s="36"/>
    </row>
    <row r="225" spans="4:5" x14ac:dyDescent="0.2">
      <c r="D225" s="37"/>
      <c r="E225" s="36"/>
    </row>
    <row r="226" spans="4:5" x14ac:dyDescent="0.2">
      <c r="D226" s="37"/>
      <c r="E226" s="36"/>
    </row>
    <row r="227" spans="4:5" x14ac:dyDescent="0.2">
      <c r="D227" s="37"/>
      <c r="E227" s="36"/>
    </row>
    <row r="228" spans="4:5" x14ac:dyDescent="0.2">
      <c r="D228" s="37"/>
      <c r="E228" s="36"/>
    </row>
    <row r="229" spans="4:5" x14ac:dyDescent="0.2">
      <c r="D229" s="37"/>
      <c r="E229" s="36"/>
    </row>
    <row r="230" spans="4:5" x14ac:dyDescent="0.2">
      <c r="D230" s="37"/>
      <c r="E230" s="36"/>
    </row>
    <row r="231" spans="4:5" x14ac:dyDescent="0.2">
      <c r="D231" s="37"/>
      <c r="E231" s="36"/>
    </row>
    <row r="232" spans="4:5" x14ac:dyDescent="0.2">
      <c r="D232" s="37"/>
      <c r="E232" s="36"/>
    </row>
    <row r="233" spans="4:5" x14ac:dyDescent="0.2">
      <c r="D233" s="37"/>
      <c r="E233" s="36"/>
    </row>
    <row r="234" spans="4:5" x14ac:dyDescent="0.2">
      <c r="D234" s="37"/>
      <c r="E234" s="36"/>
    </row>
    <row r="235" spans="4:5" x14ac:dyDescent="0.2">
      <c r="D235" s="37"/>
      <c r="E235" s="36"/>
    </row>
    <row r="236" spans="4:5" x14ac:dyDescent="0.2">
      <c r="D236" s="37"/>
      <c r="E236" s="36"/>
    </row>
    <row r="237" spans="4:5" x14ac:dyDescent="0.2">
      <c r="D237" s="37"/>
      <c r="E237" s="36"/>
    </row>
    <row r="238" spans="4:5" x14ac:dyDescent="0.2">
      <c r="D238" s="37"/>
      <c r="E238" s="36"/>
    </row>
    <row r="239" spans="4:5" x14ac:dyDescent="0.2">
      <c r="D239" s="37"/>
      <c r="E239" s="36"/>
    </row>
    <row r="240" spans="4:5" x14ac:dyDescent="0.2">
      <c r="D240" s="37"/>
      <c r="E240" s="36"/>
    </row>
    <row r="241" spans="4:5" x14ac:dyDescent="0.2">
      <c r="D241" s="37"/>
      <c r="E241" s="36"/>
    </row>
    <row r="242" spans="4:5" x14ac:dyDescent="0.2">
      <c r="D242" s="37"/>
      <c r="E242" s="36"/>
    </row>
    <row r="243" spans="4:5" x14ac:dyDescent="0.2">
      <c r="D243" s="37"/>
      <c r="E243" s="36"/>
    </row>
    <row r="244" spans="4:5" x14ac:dyDescent="0.2">
      <c r="D244" s="37"/>
      <c r="E244" s="36"/>
    </row>
    <row r="245" spans="4:5" x14ac:dyDescent="0.2">
      <c r="D245" s="37"/>
      <c r="E245" s="36"/>
    </row>
    <row r="246" spans="4:5" x14ac:dyDescent="0.2">
      <c r="D246" s="37"/>
      <c r="E246" s="36"/>
    </row>
    <row r="247" spans="4:5" x14ac:dyDescent="0.2">
      <c r="D247" s="37"/>
      <c r="E247" s="36"/>
    </row>
    <row r="248" spans="4:5" x14ac:dyDescent="0.2">
      <c r="D248" s="37"/>
      <c r="E248" s="36"/>
    </row>
    <row r="249" spans="4:5" x14ac:dyDescent="0.2">
      <c r="D249" s="37"/>
      <c r="E249" s="36"/>
    </row>
    <row r="250" spans="4:5" x14ac:dyDescent="0.2">
      <c r="D250" s="37"/>
      <c r="E250" s="36"/>
    </row>
    <row r="251" spans="4:5" x14ac:dyDescent="0.2">
      <c r="D251" s="37"/>
      <c r="E251" s="36"/>
    </row>
    <row r="252" spans="4:5" x14ac:dyDescent="0.2">
      <c r="D252" s="37"/>
      <c r="E252" s="36"/>
    </row>
    <row r="253" spans="4:5" x14ac:dyDescent="0.2">
      <c r="D253" s="37"/>
      <c r="E253" s="36"/>
    </row>
    <row r="254" spans="4:5" x14ac:dyDescent="0.2">
      <c r="D254" s="37"/>
      <c r="E254" s="36"/>
    </row>
    <row r="255" spans="4:5" x14ac:dyDescent="0.2">
      <c r="D255" s="37"/>
      <c r="E255" s="36"/>
    </row>
    <row r="256" spans="4:5" x14ac:dyDescent="0.2">
      <c r="D256" s="37"/>
      <c r="E256" s="36"/>
    </row>
    <row r="257" spans="4:5" x14ac:dyDescent="0.2">
      <c r="D257" s="37"/>
      <c r="E257" s="36"/>
    </row>
    <row r="258" spans="4:5" x14ac:dyDescent="0.2">
      <c r="D258" s="37"/>
      <c r="E258" s="36"/>
    </row>
    <row r="259" spans="4:5" x14ac:dyDescent="0.2">
      <c r="D259" s="37"/>
      <c r="E259" s="36"/>
    </row>
    <row r="260" spans="4:5" x14ac:dyDescent="0.2">
      <c r="D260" s="37"/>
      <c r="E260" s="36"/>
    </row>
    <row r="261" spans="4:5" x14ac:dyDescent="0.2">
      <c r="D261" s="37"/>
      <c r="E261" s="36"/>
    </row>
    <row r="262" spans="4:5" x14ac:dyDescent="0.2">
      <c r="D262" s="37"/>
      <c r="E262" s="36"/>
    </row>
    <row r="263" spans="4:5" x14ac:dyDescent="0.2">
      <c r="D263" s="37"/>
      <c r="E263" s="36"/>
    </row>
    <row r="264" spans="4:5" x14ac:dyDescent="0.2">
      <c r="D264" s="37"/>
      <c r="E264" s="36"/>
    </row>
    <row r="265" spans="4:5" x14ac:dyDescent="0.2">
      <c r="D265" s="37"/>
      <c r="E265" s="36"/>
    </row>
    <row r="266" spans="4:5" x14ac:dyDescent="0.2">
      <c r="D266" s="37"/>
      <c r="E266" s="36"/>
    </row>
    <row r="267" spans="4:5" x14ac:dyDescent="0.2">
      <c r="D267" s="37"/>
      <c r="E267" s="36"/>
    </row>
    <row r="268" spans="4:5" x14ac:dyDescent="0.2">
      <c r="D268" s="37"/>
      <c r="E268" s="36"/>
    </row>
  </sheetData>
  <mergeCells count="69">
    <mergeCell ref="B43:C43"/>
    <mergeCell ref="B46:C46"/>
    <mergeCell ref="B126:C126"/>
    <mergeCell ref="B140:C140"/>
    <mergeCell ref="B150:C150"/>
    <mergeCell ref="B49:C49"/>
    <mergeCell ref="B64:C64"/>
    <mergeCell ref="B57:C57"/>
    <mergeCell ref="B53:C53"/>
    <mergeCell ref="B61:C61"/>
    <mergeCell ref="B67:C67"/>
    <mergeCell ref="B108:C108"/>
    <mergeCell ref="B107:C107"/>
    <mergeCell ref="B114:C114"/>
    <mergeCell ref="B110:C110"/>
    <mergeCell ref="B105:C105"/>
    <mergeCell ref="B99:C99"/>
    <mergeCell ref="B93:C93"/>
    <mergeCell ref="B117:C117"/>
    <mergeCell ref="B132:C132"/>
    <mergeCell ref="B129:C129"/>
    <mergeCell ref="B111:C111"/>
    <mergeCell ref="B106:C106"/>
    <mergeCell ref="B96:C96"/>
    <mergeCell ref="B118:C118"/>
    <mergeCell ref="B121:C121"/>
    <mergeCell ref="B113:C113"/>
    <mergeCell ref="B122:C122"/>
    <mergeCell ref="B131:C131"/>
    <mergeCell ref="B104:D104"/>
    <mergeCell ref="B125:D125"/>
    <mergeCell ref="B79:C79"/>
    <mergeCell ref="B70:C70"/>
    <mergeCell ref="B82:C82"/>
    <mergeCell ref="B89:C89"/>
    <mergeCell ref="B86:C86"/>
    <mergeCell ref="B76:C76"/>
    <mergeCell ref="B73:C73"/>
    <mergeCell ref="A1:E1"/>
    <mergeCell ref="A2:E2"/>
    <mergeCell ref="B40:C40"/>
    <mergeCell ref="B13:C13"/>
    <mergeCell ref="B16:C16"/>
    <mergeCell ref="B10:C10"/>
    <mergeCell ref="B19:C19"/>
    <mergeCell ref="B22:C22"/>
    <mergeCell ref="B25:C25"/>
    <mergeCell ref="B28:C28"/>
    <mergeCell ref="B36:D36"/>
    <mergeCell ref="B153:D153"/>
    <mergeCell ref="B177:D177"/>
    <mergeCell ref="B158:C158"/>
    <mergeCell ref="B176:C176"/>
    <mergeCell ref="B161:C161"/>
    <mergeCell ref="B164:C164"/>
    <mergeCell ref="B167:C167"/>
    <mergeCell ref="B170:C170"/>
    <mergeCell ref="B173:C173"/>
    <mergeCell ref="B134:C134"/>
    <mergeCell ref="B135:C135"/>
    <mergeCell ref="B137:C137"/>
    <mergeCell ref="B138:C138"/>
    <mergeCell ref="B152:C152"/>
    <mergeCell ref="B141:C141"/>
    <mergeCell ref="B143:C143"/>
    <mergeCell ref="B144:C144"/>
    <mergeCell ref="B146:C146"/>
    <mergeCell ref="B147:C147"/>
    <mergeCell ref="B149:C149"/>
  </mergeCells>
  <phoneticPr fontId="0" type="noConversion"/>
  <conditionalFormatting sqref="E1:E30 E35:E125 E127:E1048576">
    <cfRule type="cellIs" dxfId="3" priority="33" stopIfTrue="1" operator="equal">
      <formula>0</formula>
    </cfRule>
  </conditionalFormatting>
  <conditionalFormatting sqref="E32:E34">
    <cfRule type="cellIs" dxfId="2" priority="18" stopIfTrue="1" operator="equal">
      <formula>0</formula>
    </cfRule>
  </conditionalFormatting>
  <conditionalFormatting sqref="E31">
    <cfRule type="cellIs" dxfId="1" priority="14" stopIfTrue="1" operator="equal">
      <formula>0</formula>
    </cfRule>
  </conditionalFormatting>
  <conditionalFormatting sqref="E126">
    <cfRule type="cellIs" dxfId="0" priority="7" stopIfTrue="1" operator="equal">
      <formula>0</formula>
    </cfRule>
  </conditionalFormatting>
  <pageMargins left="0.98425196850393704" right="0.19685039370078741" top="0.39" bottom="0.8" header="0.39" footer="0.54"/>
  <pageSetup paperSize="9" orientation="portrait" r:id="rId1"/>
  <headerFooter alignWithMargins="0">
    <oddFooter>&amp;L&amp;"Arial CE,Običajno"&amp;10      &amp;F&amp;R&amp;"Arial CE,Običajno"&amp;10&amp;A stran &amp;P/&amp;N</oddFooter>
  </headerFooter>
  <rowBreaks count="5" manualBreakCount="5">
    <brk id="37" max="16383" man="1"/>
    <brk id="105" max="16383" man="1"/>
    <brk id="126" max="16383" man="1"/>
    <brk id="155" max="4" man="1"/>
    <brk id="772"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6</vt:i4>
      </vt:variant>
    </vt:vector>
  </HeadingPairs>
  <TitlesOfParts>
    <vt:vector size="9" baseType="lpstr">
      <vt:lpstr>REKAPITULACIJA</vt:lpstr>
      <vt:lpstr>GRADBENA DELA</vt:lpstr>
      <vt:lpstr>OBRTNA DELA</vt:lpstr>
      <vt:lpstr>'GRADBENA DELA'!Področje_tiskanja</vt:lpstr>
      <vt:lpstr>'OBRTNA DELA'!Področje_tiskanja</vt:lpstr>
      <vt:lpstr>REKAPITULACIJA!Področje_tiskanja</vt:lpstr>
      <vt:lpstr>'GRADBENA DELA'!Tiskanje_naslovov</vt:lpstr>
      <vt:lpstr>'OBRTNA DELA'!Tiskanje_naslovov</vt:lpstr>
      <vt:lpstr>REKAPITULACIJA!Tiskanje_naslovov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Navor</dc:creator>
  <cp:keywords/>
  <dc:description/>
  <cp:lastModifiedBy>lebict</cp:lastModifiedBy>
  <cp:lastPrinted>2018-09-05T11:29:42Z</cp:lastPrinted>
  <dcterms:created xsi:type="dcterms:W3CDTF">1999-01-21T18:41:28Z</dcterms:created>
  <dcterms:modified xsi:type="dcterms:W3CDTF">2018-10-29T09:19:18Z</dcterms:modified>
</cp:coreProperties>
</file>