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NOVANJA\014 JN005781 2018-B01 os 2019 2020\01 seznami za posamezna naročila\sklop 08\08 01\"/>
    </mc:Choice>
  </mc:AlternateContent>
  <xr:revisionPtr revIDLastSave="0" documentId="13_ncr:1_{C8DE47DF-24DC-4D4E-AFA9-76F9E24F9E1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Naslovna stran" sheetId="9" r:id="rId1"/>
    <sheet name="I. zapora nadsvetlobe furnirana" sheetId="41" r:id="rId2"/>
    <sheet name="II. zapora nadsvetlobe lakirana" sheetId="42" r:id="rId3"/>
    <sheet name="III. brez zapore furnirana" sheetId="43" r:id="rId4"/>
    <sheet name="IV. brez zapore lakirana" sheetId="44" r:id="rId5"/>
    <sheet name="V. doplačila" sheetId="46" r:id="rId6"/>
  </sheets>
  <externalReferences>
    <externalReference r:id="rId7"/>
  </externalReferences>
  <definedNames>
    <definedName name="CENA">'[1]specifikacija 22 2012'!$D$1:$D$65536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Excel_BuiltIn_Print_Area_3_1" localSheetId="1">#REF!</definedName>
    <definedName name="Excel_BuiltIn_Print_Area_3_1" localSheetId="2">#REF!</definedName>
    <definedName name="Excel_BuiltIn_Print_Area_3_1" localSheetId="3">#REF!</definedName>
    <definedName name="Excel_BuiltIn_Print_Area_3_1" localSheetId="4">#REF!</definedName>
    <definedName name="Excel_BuiltIn_Print_Area_3_1" localSheetId="5">#REF!</definedName>
    <definedName name="Excel_BuiltIn_Print_Area_3_1">#REF!</definedName>
    <definedName name="Excel_BuiltIn_Print_Area_3_1_1" localSheetId="1">#REF!</definedName>
    <definedName name="Excel_BuiltIn_Print_Area_3_1_1" localSheetId="2">#REF!</definedName>
    <definedName name="Excel_BuiltIn_Print_Area_3_1_1" localSheetId="3">#REF!</definedName>
    <definedName name="Excel_BuiltIn_Print_Area_3_1_1" localSheetId="4">#REF!</definedName>
    <definedName name="Excel_BuiltIn_Print_Area_3_1_1" localSheetId="5">#REF!</definedName>
    <definedName name="Excel_BuiltIn_Print_Area_3_1_1">#REF!</definedName>
    <definedName name="Excel_BuiltIn_Print_Area_3_1_1_1" localSheetId="1">#REF!</definedName>
    <definedName name="Excel_BuiltIn_Print_Area_3_1_1_1" localSheetId="2">#REF!</definedName>
    <definedName name="Excel_BuiltIn_Print_Area_3_1_1_1" localSheetId="3">#REF!</definedName>
    <definedName name="Excel_BuiltIn_Print_Area_3_1_1_1" localSheetId="4">#REF!</definedName>
    <definedName name="Excel_BuiltIn_Print_Area_3_1_1_1" localSheetId="5">#REF!</definedName>
    <definedName name="Excel_BuiltIn_Print_Area_3_1_1_1">#REF!</definedName>
    <definedName name="Excel_BuiltIn_Print_Area_4" localSheetId="1">#REF!</definedName>
    <definedName name="Excel_BuiltIn_Print_Area_4" localSheetId="2">#REF!</definedName>
    <definedName name="Excel_BuiltIn_Print_Area_4" localSheetId="3">#REF!</definedName>
    <definedName name="Excel_BuiltIn_Print_Area_4" localSheetId="4">#REF!</definedName>
    <definedName name="Excel_BuiltIn_Print_Area_4" localSheetId="5">#REF!</definedName>
    <definedName name="Excel_BuiltIn_Print_Area_4">#REF!</definedName>
    <definedName name="Excel_BuiltIn_Print_Area_5" localSheetId="1">#REF!</definedName>
    <definedName name="Excel_BuiltIn_Print_Area_5" localSheetId="2">#REF!</definedName>
    <definedName name="Excel_BuiltIn_Print_Area_5" localSheetId="3">#REF!</definedName>
    <definedName name="Excel_BuiltIn_Print_Area_5" localSheetId="4">#REF!</definedName>
    <definedName name="Excel_BuiltIn_Print_Area_5" localSheetId="5">#REF!</definedName>
    <definedName name="Excel_BuiltIn_Print_Area_5">#REF!</definedName>
    <definedName name="KOLIC">'[1]specifikacija 22 2012'!$C$1:$C$65536</definedName>
    <definedName name="_xlnm.Print_Titles" localSheetId="1">'I. zapora nadsvetlobe furnirana'!$1:$6</definedName>
    <definedName name="_xlnm.Print_Titles" localSheetId="2">'II. zapora nadsvetlobe lakirana'!$1:$6</definedName>
    <definedName name="_xlnm.Print_Titles" localSheetId="3">'III. brez zapore furnirana'!$1:$6</definedName>
    <definedName name="_xlnm.Print_Titles" localSheetId="4">'IV. brez zapore lakirana'!$1:$6</definedName>
    <definedName name="_xlnm.Print_Titles" localSheetId="0">'Naslovna stran'!$1:$11</definedName>
    <definedName name="_xlnm.Print_Titles" localSheetId="5">'V. doplačila'!$1:$6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4" i="9" l="1"/>
  <c r="D79" i="9"/>
  <c r="D64" i="9"/>
  <c r="D48" i="9"/>
  <c r="D106" i="9" l="1"/>
  <c r="D100" i="9"/>
  <c r="F37" i="44"/>
  <c r="F35" i="44"/>
  <c r="F34" i="44"/>
  <c r="F38" i="44" s="1"/>
  <c r="F27" i="43"/>
  <c r="F38" i="43"/>
  <c r="F37" i="43"/>
  <c r="F45" i="41"/>
  <c r="F44" i="41"/>
  <c r="F45" i="42"/>
  <c r="F44" i="42"/>
  <c r="F35" i="43" l="1"/>
  <c r="F34" i="43"/>
  <c r="F42" i="42"/>
  <c r="F41" i="42"/>
  <c r="F42" i="41"/>
  <c r="F41" i="41"/>
  <c r="F13" i="46"/>
  <c r="F14" i="46"/>
  <c r="B3" i="46"/>
  <c r="B2" i="46"/>
  <c r="B1" i="46"/>
  <c r="F26" i="44"/>
  <c r="F25" i="44"/>
  <c r="F26" i="43"/>
  <c r="F25" i="43"/>
  <c r="F26" i="42"/>
  <c r="F25" i="42"/>
  <c r="F26" i="41"/>
  <c r="F15" i="46" l="1"/>
  <c r="D99" i="9" s="1"/>
  <c r="D102" i="9" s="1"/>
  <c r="F13" i="41"/>
  <c r="F14" i="41" s="1"/>
  <c r="D90" i="9" l="1"/>
  <c r="F24" i="44"/>
  <c r="F27" i="44" s="1"/>
  <c r="F13" i="44"/>
  <c r="B3" i="44"/>
  <c r="B2" i="44"/>
  <c r="B1" i="44"/>
  <c r="D75" i="9"/>
  <c r="F24" i="43"/>
  <c r="F13" i="43"/>
  <c r="B3" i="43"/>
  <c r="B2" i="43"/>
  <c r="B1" i="43"/>
  <c r="F39" i="42"/>
  <c r="F32" i="42"/>
  <c r="F24" i="42"/>
  <c r="F13" i="42"/>
  <c r="B3" i="42"/>
  <c r="B2" i="42"/>
  <c r="B1" i="42"/>
  <c r="F39" i="41"/>
  <c r="F32" i="41"/>
  <c r="F25" i="41"/>
  <c r="F24" i="41"/>
  <c r="F27" i="41" s="1"/>
  <c r="D38" i="9"/>
  <c r="D39" i="9" s="1"/>
  <c r="B3" i="41"/>
  <c r="B2" i="41"/>
  <c r="B1" i="41"/>
  <c r="F33" i="42" l="1"/>
  <c r="D59" i="9" s="1"/>
  <c r="F14" i="42"/>
  <c r="D54" i="9" s="1"/>
  <c r="D55" i="9" s="1"/>
  <c r="F27" i="42"/>
  <c r="D58" i="9" s="1"/>
  <c r="D61" i="9" s="1"/>
  <c r="F14" i="44"/>
  <c r="D85" i="9" s="1"/>
  <c r="D86" i="9" s="1"/>
  <c r="F14" i="43"/>
  <c r="D70" i="9" s="1"/>
  <c r="D71" i="9" s="1"/>
  <c r="F33" i="41"/>
  <c r="D43" i="9" s="1"/>
  <c r="D44" i="9"/>
  <c r="D74" i="9"/>
  <c r="D76" i="9" s="1"/>
  <c r="D60" i="9"/>
  <c r="D89" i="9"/>
  <c r="D91" i="9" s="1"/>
  <c r="D42" i="9"/>
  <c r="D93" i="9" l="1"/>
  <c r="D78" i="9"/>
  <c r="D45" i="9"/>
  <c r="D47" i="9" s="1"/>
  <c r="D63" i="9"/>
  <c r="D108" i="9" l="1"/>
  <c r="D109" i="9" s="1"/>
  <c r="C17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 Lukač</author>
  </authors>
  <commentList>
    <comment ref="C8" authorId="0" shapeId="0" xr:uid="{00000000-0006-0000-0000-000001000000}">
      <text>
        <r>
          <rPr>
            <b/>
            <sz val="11"/>
            <color indexed="81"/>
            <rFont val="Tahoma"/>
            <family val="2"/>
            <charset val="238"/>
          </rPr>
          <t>Obvezno izpolnite !</t>
        </r>
      </text>
    </comment>
    <comment ref="C9" authorId="0" shapeId="0" xr:uid="{00000000-0006-0000-0000-000002000000}">
      <text>
        <r>
          <rPr>
            <b/>
            <sz val="11"/>
            <color indexed="81"/>
            <rFont val="Tahoma"/>
            <family val="2"/>
            <charset val="238"/>
          </rPr>
          <t>Obvezno izpolnite !</t>
        </r>
      </text>
    </comment>
    <comment ref="C14" authorId="0" shapeId="0" xr:uid="{00000000-0006-0000-0000-000003000000}">
      <text>
        <r>
          <rPr>
            <b/>
            <sz val="11"/>
            <color indexed="81"/>
            <rFont val="Tahoma"/>
            <family val="2"/>
            <charset val="238"/>
          </rPr>
          <t>Obvezno izpolnite !</t>
        </r>
      </text>
    </comment>
    <comment ref="C15" authorId="0" shapeId="0" xr:uid="{00000000-0006-0000-0000-000004000000}">
      <text>
        <r>
          <rPr>
            <b/>
            <sz val="11"/>
            <color indexed="81"/>
            <rFont val="Tahoma"/>
            <family val="2"/>
            <charset val="238"/>
          </rPr>
          <t>Obvezno izpolnite !</t>
        </r>
      </text>
    </comment>
    <comment ref="C16" authorId="0" shapeId="0" xr:uid="{00000000-0006-0000-0000-000005000000}">
      <text>
        <r>
          <rPr>
            <b/>
            <sz val="11"/>
            <color indexed="81"/>
            <rFont val="Tahoma"/>
            <family val="2"/>
            <charset val="238"/>
          </rPr>
          <t>Obvezno izpolnite !</t>
        </r>
      </text>
    </comment>
    <comment ref="C1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Samodejna povezava s seštevkom v skupni rekapitulaciji !</t>
        </r>
      </text>
    </comment>
    <comment ref="D107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>vpišite popust v %
(če ne nudite popusta, pustite prazno)</t>
        </r>
      </text>
    </comment>
  </commentList>
</comments>
</file>

<file path=xl/sharedStrings.xml><?xml version="1.0" encoding="utf-8"?>
<sst xmlns="http://schemas.openxmlformats.org/spreadsheetml/2006/main" count="355" uniqueCount="114">
  <si>
    <t>1.01.</t>
  </si>
  <si>
    <t>kpl</t>
  </si>
  <si>
    <t>2.01.</t>
  </si>
  <si>
    <t>Vrednost ponudbe (brez DDV):</t>
  </si>
  <si>
    <t>poz.</t>
  </si>
  <si>
    <t>količina</t>
  </si>
  <si>
    <t>enotna cena</t>
  </si>
  <si>
    <t>količina × cena</t>
  </si>
  <si>
    <t>Naročnik:</t>
  </si>
  <si>
    <t>Nepremičnine Celje d.o.o.</t>
  </si>
  <si>
    <t>Lokacija:</t>
  </si>
  <si>
    <t>OSNOVNI PODATKI</t>
  </si>
  <si>
    <t>PODATKI O PONUDNIKU</t>
  </si>
  <si>
    <t>Naziv:</t>
  </si>
  <si>
    <t>Naslov:</t>
  </si>
  <si>
    <t>PODATKI O PONUDBI</t>
  </si>
  <si>
    <t>Št. ponudbe:</t>
  </si>
  <si>
    <t>Datum ponudbe:</t>
  </si>
  <si>
    <t>Opcija:</t>
  </si>
  <si>
    <t>A.</t>
  </si>
  <si>
    <t>B.</t>
  </si>
  <si>
    <t>popust na enotne cene [v%]</t>
  </si>
  <si>
    <t>Znesek popusta na enotne cene [v €]</t>
  </si>
  <si>
    <t>PONUDBA</t>
  </si>
  <si>
    <t>Zasedenost nepremičnine:</t>
  </si>
  <si>
    <t>Ponudnik:</t>
  </si>
  <si>
    <t>GRADBENA DELA</t>
  </si>
  <si>
    <t>GRADBENA DELA SKUPAJ:</t>
  </si>
  <si>
    <t>A.1.</t>
  </si>
  <si>
    <t>OBRTNIŠKA DELA</t>
  </si>
  <si>
    <t>OBRTNIŠKA DELA SKUPAJ:</t>
  </si>
  <si>
    <t>B.1.</t>
  </si>
  <si>
    <t>B.2.</t>
  </si>
  <si>
    <t>0.</t>
  </si>
  <si>
    <t>upoštevano v enotnih cenah</t>
  </si>
  <si>
    <t>RUŠITVE IN ODSTRANITVE</t>
  </si>
  <si>
    <t>opis postavke</t>
  </si>
  <si>
    <t>enota</t>
  </si>
  <si>
    <t>RUŠITVE IN ODSTRANITVE SKUPAJ:</t>
  </si>
  <si>
    <t>SLIKOPLESKARSKA DELA</t>
  </si>
  <si>
    <t>SLIKOPLESKARSKA DELA SKUPAJ:</t>
  </si>
  <si>
    <t>Miklošičeva ulica 1, Celje</t>
  </si>
  <si>
    <t>Naziv n.:</t>
  </si>
  <si>
    <t>STAVBNO POHIŠTVO (MIZARSKA DELA)</t>
  </si>
  <si>
    <t>STAVBNO POHIŠTVO SKUPAJ:</t>
  </si>
  <si>
    <t>1.02.</t>
  </si>
  <si>
    <t>SUHOMONTAŽNA DELA</t>
  </si>
  <si>
    <t>B.3.</t>
  </si>
  <si>
    <t>3.01.</t>
  </si>
  <si>
    <t>SUHOMONTAŽNA DELA SKUPAJ:</t>
  </si>
  <si>
    <t>3.02.</t>
  </si>
  <si>
    <t>vhodna vrata - zapora nadsvetlobe - prag - furnirana</t>
  </si>
  <si>
    <t>vhodna vrata - zapora nadsvetlobe - prag - lakirana</t>
  </si>
  <si>
    <t>naročnik sporoča lokacije sukcesivno z nastajanjem potreb</t>
  </si>
  <si>
    <t>prazna in zasedena stanovanja</t>
  </si>
  <si>
    <t>I.</t>
  </si>
  <si>
    <t>II.</t>
  </si>
  <si>
    <t>III.</t>
  </si>
  <si>
    <t>IV.</t>
  </si>
  <si>
    <t>Skupaj A.+B. za 1 vrata (brez DDV):</t>
  </si>
  <si>
    <t>vhodna vrata - brez nadsvetlobe - prag - lakirana</t>
  </si>
  <si>
    <t>vhodna vrata - brez nadsvetlobe - prag - furnirana</t>
  </si>
  <si>
    <t>Skupaj vse zamenjave vhodnih vrat (brez DDV):</t>
  </si>
  <si>
    <t>Skupaj vse zamenjave vhodnih vrat z upoštevanjem popusta brez DDV:</t>
  </si>
  <si>
    <t>Naziv naročila:</t>
  </si>
  <si>
    <r>
      <rPr>
        <b/>
        <sz val="12"/>
        <rFont val="Verdana"/>
        <family val="2"/>
        <charset val="238"/>
      </rPr>
      <t>Zamenjava vhodnih vrat:</t>
    </r>
    <r>
      <rPr>
        <b/>
        <sz val="11"/>
        <rFont val="Verdana"/>
        <family val="2"/>
        <charset val="238"/>
      </rPr>
      <t xml:space="preserve">
Varianta: zapora nadsvetlobe; furnir</t>
    </r>
  </si>
  <si>
    <r>
      <t>Priprava suhomontažne zapore nad vrati za slikanje:
* izvedba na obeh straneh (v stanovanju in na skupnem hodniku oz. stopnišču pred stanovanjem) - skupaj do 1,0 m</t>
    </r>
    <r>
      <rPr>
        <vertAlign val="superscript"/>
        <sz val="11"/>
        <rFont val="Verdana"/>
        <family val="2"/>
        <charset val="238"/>
      </rPr>
      <t>2</t>
    </r>
    <r>
      <rPr>
        <sz val="11"/>
        <rFont val="Verdana"/>
        <family val="2"/>
        <charset val="238"/>
      </rPr>
      <t>,
* bandažiranje stikov,
* slikarska izravnava: 2× kitanje in brušenje.</t>
    </r>
  </si>
  <si>
    <r>
      <rPr>
        <b/>
        <sz val="12"/>
        <rFont val="Verdana"/>
        <family val="2"/>
        <charset val="238"/>
      </rPr>
      <t>Zamenjava vhodnih vrat:</t>
    </r>
    <r>
      <rPr>
        <b/>
        <sz val="11"/>
        <rFont val="Verdana"/>
        <family val="2"/>
        <charset val="238"/>
      </rPr>
      <t xml:space="preserve">
Varianta: zapora nadsvetlobe; lakirano</t>
    </r>
  </si>
  <si>
    <r>
      <t>Kompletna izdelava, dobava in vgradnja suhomontažne zapore nad novimi vhodnimi vrati (sedaj nadsvetloba):
* izvedba kot tipska instalacijska stena z dvojno kovinsko podkonstrukcijo (C profili 50 mm) ter obojestransko oblogo (2 × 12,5 mm) iz mavčnokartonskih plošč ter dvema izolacijskima slojema (2 × 50 mm) - trde izolacijske plošče vložene v C stenske profile),
* skupne dimenzije do 90 × 45 cm (prilagojeno dejansko razpoložljivim meram),
* debelina suhomontažne zapore = debelina stene z vrati: &gt; 15 cm.
Zahteve za material:
* obojestranska obloga iz trdih mavčnih plošč tipa DFH2IR (v skladu s SIST EN 520): 2 × 2 plošči d = 12,5 mm,
* kovinska podkonstrukcija po obodu suhomontažne zapore iz C stenskih profilov 50 mm,
* izolacijski sloj iz plošč iz trde kamene volne z izboljšanimi zvočnoabsorbcijskimi karakteristikami (specifična teža ≥ 100 kg/m</t>
    </r>
    <r>
      <rPr>
        <vertAlign val="superscript"/>
        <sz val="11"/>
        <rFont val="Verdana"/>
        <family val="2"/>
        <charset val="238"/>
      </rPr>
      <t>3</t>
    </r>
    <r>
      <rPr>
        <sz val="11"/>
        <rFont val="Verdana"/>
        <family val="2"/>
        <charset val="238"/>
      </rPr>
      <t>) - debelina: 5 cm.</t>
    </r>
  </si>
  <si>
    <t>doplačila</t>
  </si>
  <si>
    <r>
      <t xml:space="preserve">Kompletna izdelava, dobava in montaža lesenih enokrilnih vhodnih vrat </t>
    </r>
    <r>
      <rPr>
        <u/>
        <sz val="11"/>
        <rFont val="Verdana"/>
        <family val="2"/>
        <charset val="238"/>
      </rPr>
      <t>brez nadsvetlobe</t>
    </r>
    <r>
      <rPr>
        <sz val="11"/>
        <rFont val="Verdana"/>
        <family val="2"/>
        <charset val="238"/>
      </rPr>
      <t xml:space="preserve">:
Velikost (svetla mera odprtine):
* najmanjša dopustna mera: 80 × 200 cm,
* največja mera: 90 × 210 cm.
</t>
    </r>
    <r>
      <rPr>
        <b/>
        <sz val="11"/>
        <rFont val="Verdana"/>
        <family val="2"/>
        <charset val="238"/>
      </rPr>
      <t>Lastnosti vrat:
* zvočna izolativnost (laboratorijska meritev) ≥ 35 dB,
* klimatska kategorija B, tolerančni razred 2.</t>
    </r>
  </si>
  <si>
    <t>Kljuka:
* na obeh straneh,
* jeklena, robustne izvedbe, primerne za vhodna vrata,
* enoten ščit z varovalom proti lomu cilindra,
* vzorec ali fotografijo predhodno dostaviti v potrditev naročniku.
Zaklepanje:
* 5 točkovno zaklepanje,
* ključavnica za cilindrični vložek,
* na zunanji strani mora biti cilindrični vložek poravnan s ščitom,
* vključno nov cilindrični vložek in 3 ključi.
Pri zasedenenih stanovanjih je dopustno, da so ohrani obostoječ cilindrični vložek.</t>
  </si>
  <si>
    <t>Kljuka:
* na obeh straneh,
* jeklena, robustne izvedbe, primerne za vhodna vrata,
* enoten ščit z varovalom proti lomu cilindra,
* vzorec ali fotografijo predhodno dostaviti v potrditev naročniku.
Zaklepanje:
* 5 točkovno zaklepanje
* ključavnica za cilindrični vložek,
* na zunanji strani mora biti cilindrični vložek poravnan s ščitom,
* vključno nov cilindrični vložek in 3 ključi.
Pri zasedenenih stanovanjih je dopustno, da so ohrani obostoječ cilindrični vložek.</t>
  </si>
  <si>
    <t>1.03.</t>
  </si>
  <si>
    <r>
      <t xml:space="preserve">Zamenjava ali premestitev oznake stavbe in dela stavbe:
* ponovno se namesti na vratni podboj.
Ponudbena cena mora upoštevati izvedbo katerekoli od v nadaljevanju naštetih variant:
* obstoječa gravirana oznaka: predhodno pazljiva odstranitev ter ponovna namestitev na prvotno lego z dvostranskim lepilnim trakom (lepljenje po celotni površini, trak primeren za zunanjo uporabo, d </t>
    </r>
    <r>
      <rPr>
        <sz val="11"/>
        <rFont val="Arial"/>
        <family val="2"/>
        <charset val="238"/>
      </rPr>
      <t>≤</t>
    </r>
    <r>
      <rPr>
        <sz val="9.9"/>
        <rFont val="Verdana"/>
        <family val="2"/>
        <charset val="238"/>
      </rPr>
      <t xml:space="preserve"> </t>
    </r>
    <r>
      <rPr>
        <sz val="11"/>
        <rFont val="Verdana"/>
        <family val="2"/>
        <charset val="238"/>
      </rPr>
      <t>2 mm),
* obstoječa oznaka na nalepki: izdelava in namestitev nove gravirane oznake z identičnimi podatki (lepljenje po celotni površini, trak primeren za zunanjo uporabo, d ≤ 2 mm; črn napis na beli podlagi),
* ni oznake: izdelava in namestitev nove gravirane oznake (lepljenje po celotni površini, trak primeren za zunanjo uporabo, d ≤ 2 mm; črn napis na beli podlagi) - podatke za oznako poda naročnik.</t>
    </r>
  </si>
  <si>
    <r>
      <t xml:space="preserve">Zamenjava ali premestitev napisa s priimkom najemnika/ce:
* ponovno se namesti na steno ob vratih.
Ponudbena cena mora upoštevati izvedbo katerekoli od v nadaljevanju naštetih variant:
* obstoječi napis kot gravirana ali podobna tablica na vratnem krilu ali vratnem podboju: predhodno pazljiva odstranitev ter ponovna namestitev na steno ob vratih z dvostranskim lepilnim trakom (lepljenje po celotni površini, trak primeren za zunanjo uporabo, d </t>
    </r>
    <r>
      <rPr>
        <sz val="11"/>
        <rFont val="Arial"/>
        <family val="2"/>
        <charset val="238"/>
      </rPr>
      <t>≤</t>
    </r>
    <r>
      <rPr>
        <sz val="9.9"/>
        <rFont val="Verdana"/>
        <family val="2"/>
        <charset val="238"/>
      </rPr>
      <t xml:space="preserve"> </t>
    </r>
    <r>
      <rPr>
        <sz val="11"/>
        <rFont val="Verdana"/>
        <family val="2"/>
        <charset val="238"/>
      </rPr>
      <t>2 mm),
* obstoječi napis na nalepki na vratnem krilu ali vratnem podboju: izdelava in namestitev nove nalepke z identičnim napisom (UV in na vlago obstojen tisk; črn napis na beli podlagi).</t>
    </r>
  </si>
  <si>
    <r>
      <rPr>
        <b/>
        <sz val="12"/>
        <rFont val="Verdana"/>
        <family val="2"/>
        <charset val="238"/>
      </rPr>
      <t>Zamenjava vhodnih vrat:</t>
    </r>
    <r>
      <rPr>
        <b/>
        <sz val="11"/>
        <rFont val="Verdana"/>
        <family val="2"/>
        <charset val="238"/>
      </rPr>
      <t xml:space="preserve">
Varianta: brez zapore nadsvetlobe; furnir</t>
    </r>
  </si>
  <si>
    <r>
      <rPr>
        <b/>
        <sz val="12"/>
        <rFont val="Verdana"/>
        <family val="2"/>
        <charset val="238"/>
      </rPr>
      <t>Zamenjava vhodnih vrat:</t>
    </r>
    <r>
      <rPr>
        <b/>
        <sz val="11"/>
        <rFont val="Verdana"/>
        <family val="2"/>
        <charset val="238"/>
      </rPr>
      <t xml:space="preserve">
Varianta: brez zapore nadsvetlobe; lakirano</t>
    </r>
  </si>
  <si>
    <t>V.</t>
  </si>
  <si>
    <r>
      <rPr>
        <b/>
        <sz val="12"/>
        <rFont val="Verdana"/>
        <family val="2"/>
        <charset val="238"/>
      </rPr>
      <t>Zamenjava vhodnih vrat:</t>
    </r>
    <r>
      <rPr>
        <b/>
        <sz val="11"/>
        <rFont val="Verdana"/>
        <family val="2"/>
        <charset val="238"/>
      </rPr>
      <t xml:space="preserve">
Doplačila</t>
    </r>
  </si>
  <si>
    <t>Doplačilo za slikanje z disperzijsko barvo:
Obračuna se kot razlika med skupno dejansko pobarvano površino in skupno predvideno količino v osnovnem popisu.</t>
  </si>
  <si>
    <t>2.02.</t>
  </si>
  <si>
    <r>
      <t>m</t>
    </r>
    <r>
      <rPr>
        <vertAlign val="superscript"/>
        <sz val="11"/>
        <rFont val="Verdana"/>
        <family val="2"/>
        <charset val="238"/>
      </rPr>
      <t>2</t>
    </r>
  </si>
  <si>
    <t>Doplačilo za slikanje s pralno barvo:
Obračuna se kot razlika med skupno dejansko pobarvano površino in skupno predvideno količino v osnovnem popisu.</t>
  </si>
  <si>
    <t>Doplačila skupaj (brez DDV):</t>
  </si>
  <si>
    <t>3.02.a.</t>
  </si>
  <si>
    <r>
      <t>Stena na notranji strani (v stanovanju):
* slikanje z disperzijskimi barvami,
* v ceni mora biti zajeto do 5,0 m</t>
    </r>
    <r>
      <rPr>
        <vertAlign val="superscript"/>
        <sz val="11"/>
        <rFont val="Verdana"/>
        <family val="2"/>
        <charset val="238"/>
      </rPr>
      <t>2</t>
    </r>
    <r>
      <rPr>
        <sz val="11"/>
        <rFont val="Verdana"/>
        <family val="2"/>
        <charset val="238"/>
      </rPr>
      <t>.</t>
    </r>
  </si>
  <si>
    <t>3.02.b.</t>
  </si>
  <si>
    <r>
      <t xml:space="preserve">Slikarska popravila na obeh straneh stene z vrati:
* po potrebi predhodna izravnava površin in popravilo špalet,
* uporabi se </t>
    </r>
    <r>
      <rPr>
        <u/>
        <sz val="11"/>
        <rFont val="Verdana"/>
        <family val="2"/>
        <charset val="238"/>
      </rPr>
      <t>enake vrste in barvne odtenke, kot je obstoječe stanj</t>
    </r>
    <r>
      <rPr>
        <sz val="11"/>
        <rFont val="Verdana"/>
        <family val="2"/>
        <charset val="238"/>
      </rPr>
      <t>e,
* število nanosov barve: do popolnega prekritja podlage,
* kadar je potrebno slikarsko popravilo, se obnovi slikanje cele stene, v kateri so vrata.</t>
    </r>
  </si>
  <si>
    <r>
      <t>Na zunanji strani (na skupnem hodniku oz. stopnišču):
* običajna izvedba: spodaj pas višine do 1,5 m s pralno barvo, nad njo do stropa z disperzijsko barvo,
* v ceni mora biti zajeto do 5,0 m</t>
    </r>
    <r>
      <rPr>
        <vertAlign val="superscript"/>
        <sz val="11"/>
        <rFont val="Verdana"/>
        <family val="2"/>
        <charset val="238"/>
      </rPr>
      <t>2</t>
    </r>
    <r>
      <rPr>
        <sz val="11"/>
        <rFont val="Verdana"/>
        <family val="2"/>
        <charset val="238"/>
      </rPr>
      <t xml:space="preserve"> izvedbe s pralno barvo ter do 5,0 m</t>
    </r>
    <r>
      <rPr>
        <vertAlign val="superscript"/>
        <sz val="11"/>
        <rFont val="Verdana"/>
        <family val="2"/>
        <charset val="238"/>
      </rPr>
      <t>2</t>
    </r>
    <r>
      <rPr>
        <sz val="11"/>
        <rFont val="Verdana"/>
        <family val="2"/>
        <charset val="238"/>
      </rPr>
      <t xml:space="preserve"> z disperzijsko barvo.</t>
    </r>
  </si>
  <si>
    <t>2.01.a.</t>
  </si>
  <si>
    <t>2.01.b.</t>
  </si>
  <si>
    <t>SKUPNA REKAPITULACIJA</t>
  </si>
  <si>
    <t>Številka in naziv sklopa:</t>
  </si>
  <si>
    <t>Evidenčna oznaka tega naročila:</t>
  </si>
  <si>
    <r>
      <rPr>
        <u/>
        <sz val="10"/>
        <color theme="1"/>
        <rFont val="Verdana"/>
        <family val="2"/>
        <charset val="238"/>
      </rPr>
      <t>Sklop 08:</t>
    </r>
    <r>
      <rPr>
        <sz val="10"/>
        <color theme="1"/>
        <rFont val="Verdana"/>
        <family val="2"/>
        <charset val="238"/>
      </rPr>
      <t xml:space="preserve">
Zamenjave vhodnih vrat v stanovanja v večstanovanjskih objektih v praznih in zasedenih stanovanjih</t>
    </r>
  </si>
  <si>
    <t>SPLOŠNI POGOJI IZVEDBE NAROČIL za Sklop 8</t>
  </si>
  <si>
    <t>Nadgradnja obstoječega jeklenega profiliranega podboja:
* lesen hrastov masivni lepljen oblikovan profil za nadgradnjo na obstoječ jeklen podboj,
* oblika profila: "L",
* nadgradnja je preko jeklenega podboja fiksirana v masivno steno,
* obstoječ podboj je vgrajen v masivno steno (d ≤ 25 cm) v celotni širini špalete,
* obdelava nadgradnje: furnirano - kot vratno krilo.
Vratno krilo:
* polno krilo z zvočnoizolativno sredico, obloženo s furnirjem,
* s "soft" robom,
* trojna 3D nasadila,
* obdelava: furnirano - kot obstoječe stanje ali čim bolj podobno,
* širokokotno kukalo,
* odpiranje: kot obstoječe.
Prag:
* nov lesen masiven hrastov prag,
* dimenzije: v širini vratnega podboja, dolžina kot svetla širina vratne odprtine, debelina: 2 - 2,5 cm,
* obdelava: skoblan, posneti robovi, lakirano s prozornim PU lakom,
* vidna pritrditev s poglobljenimi RF vijaki.</t>
  </si>
  <si>
    <t>Odbojnik:
* stenski odbojnik bele, sive ali rjave barve,
* nalepljen na steno z dvostranskim lepilnim trakom.
Tesnjenje:
* po celotnem obodu vrat - vključno na pragu ali pripiri,
* tesnilo v barvi podboja.
Upoštevati vsa potrebna dela za prilagoditev nadgradnje podboja obstoječemu jeklenemu podboju (izvedba brez zaključnih letev).</t>
  </si>
  <si>
    <t>Slikanje</t>
  </si>
  <si>
    <t>Pleskanje</t>
  </si>
  <si>
    <t>3.03.</t>
  </si>
  <si>
    <t>Kompletno pleskanje vidnega dela jeklenega podboja vhodnih vrat:
* enokrilna vrata (dimezije: glej opis mizarskih del)
* fino brušenje vseh površin,
* kitanje na mestih poškodb, udarnin ipd.,
* temeljna barva in prekrivna barva,
* pleskanje v barvi kot obstoječe stanje.</t>
  </si>
  <si>
    <t>Kompletna odstranitev obstoječih vhodnih vrat:
* enokrilna vhodna vrata z nadsvetlobo,
* skupne dimenzije ca. 90 × 250 cm,
* leseno polno vratno krilo,
* nadsvetloba (različna polnila: steklo, vezana plošča ipd.),
* lesen prag,
* obstoječ jeklen vzidan podboj se ohrani,
* pazljiva odstranitev brez poškodovanja obstoječih obdelav tlakov in sten,
* vključno s čiščenjem, nakladanjem in prenosom ruševin neposredno na prevozno sredstvo,
* odvoz ruševin na stalno deponijo, vključno z vsemi stroški deponije in dajatvami ter s predpisano dokumentacijo o ravnanju z odpadki.</t>
  </si>
  <si>
    <t>Kompletna odstranitev obstoječih vhodnih vrat:
* enokrilna vhodna vrata,
* skupne dimenzije ca. 90 × 200 cm,
* leseno polno vratno krilo,
* lesen prag,
* obstoječ jeklen vzidan podboj se ohrani,
* pazljiva odstranitev brez poškodovanja obstoječih obdelav tlakov in sten,
* vključno s čiščenjem, nakladanjem in prenosom ruševin neposredno na prevozno sredstvo,
* odvoz ruševin na stalno deponijo, vključno z vsemi stroški deponije in dajatvami ter s predpisano dokumentacijo o ravnanju z odpadki.</t>
  </si>
  <si>
    <t>Nadgradnja obstoječega jeklenega profiliranega podboja:
* lesen hrastov masivni lepljen oblikovan profil za nadgradnjo na obstoječ jeklen podboj,
* oblika profila: "L",
* nadgradnja je preko jeklenega podboja fiksirana v masivno steno,
* obstoječ podboj je vgrajen v masivno steno (d ≤ 25 cm) v celotni širini špalete,
* obdelava nadgradnje: lakirano s PU lakom v barvi vratnega krila.
Vratno krilo:
* polno krilo z zvočnoizolativno sredico, obloženo s furnirjem,
* s "soft" robom,
* trojna 3D nasadila,
* obdelava vseh vidnih delov: lakirano s PU lakom - kot obstoječe stanje ali čim bolj podobno,
* širokokotno kukalo,
* odpiranje: kot obstoječe.
Prag:
* nov lesen masiven hrastov prag,
* dimenzije: v širini vratnega podboja, dolžina kot svetla širina vratne odprtine, debelina: 2 - 2,5 cm,
* obdelava: skoblan, posneti robovi, lakirano s prozornim PU lakom,
* vidna pritrditev s poglobljenimi RF vijaki.</t>
  </si>
  <si>
    <t>Nadgradnja obstoječega jeklenega profiliranega podboja:
* lesen hrastov masivni lepljen oblikovan profil za nadgradnjo na obstoječ jeklen podboj,
* oblika profila: "L",
* nadgradnja je preko jeklenega podboja fiksirana v masivno steno,
* obstoječ podboj je vgrajen v masivno steno (d ≤ 25 cm) v celotni širini špalete,
* obdelava nadgradnje: furnirano - kot vratno krilo.
Vratno krilo:
* polno krilo z zvočnoizolativno sredico, obloženo s furnirjem,
* s "soft" robom,
* trojna 3D nasadila,
* obdelava: furnir - enak ali čim bolj podoben obstoječemu,
* širokokotno kukalo,
* odpiranje: kot obstoječe stanje.
Prag:
* nov lesen masiven hrastov prag,
* dimenzije: v širini vratnega podboja, dolžina kot svetla širina vratne odprtine, debelina: 2 - 2,5 cm,
* obdelava: skoblan, posneti robovi, lakirano s prozornim PU lakom,
* vidna pritrditev s poglobljenimi RF vijaki.</t>
  </si>
  <si>
    <t>Nadgradnja obstoječega jeklenega profiliranega podboja:
* lesen hrastov masivni lepljen oblikovan profil za nadgradnjo na obstoječ jeklen podboj,
* oblika profila: "L",
* nadgradnja je preko jeklenega podboja fiksirana v masivno steno,
* obstoječ podboj je vgrajen v masivno steno (d ≤ 25 cm) v celotni širini špalete,
* obdelava nadgradnje: lakirano s PU lakom v barvi vratnega krila.
Vratno krilo:
* lpolno krilo z zvočnoizolativno sredico, obloženo s furnirjem,
* s "soft" robom,
* trojna 3D nasadila,
* obdelava vseh vidnih delov: lakirano s PU lakom - kot obstoječe stanje ali čim bolj podobno,
* širokokotno kukalo,
* odpiranje: kot obstoječe stanje.
Prag:
* nov lesen masiven hrastov prag,
* dimenzije: v širini vratnega podboja, dolžina kot svetla širina vratne odprtine, debelina: 2 - 2,5 cm,
* obdelava: skoblan, posneti robovi, lakirano s prozornim PU lakom,
* vidna pritrditev s poglobljenimi RF vijaki.</t>
  </si>
  <si>
    <t>JN005781/2018 - sklop 08/01</t>
  </si>
  <si>
    <r>
      <t xml:space="preserve">Zamenjava 24 vhodnih vrat v stanovanja - </t>
    </r>
    <r>
      <rPr>
        <b/>
        <u/>
        <sz val="10"/>
        <rFont val="Verdana"/>
        <family val="2"/>
        <charset val="238"/>
      </rPr>
      <t>vrata z jeklenimi podboji</t>
    </r>
  </si>
  <si>
    <t>Skupaj za 6 vrat (brez DDV):</t>
  </si>
  <si>
    <r>
      <t xml:space="preserve">Kompletna izdelava, dobava in montaža lesenih enokrilnih vhodnih vrat </t>
    </r>
    <r>
      <rPr>
        <u/>
        <sz val="11"/>
        <rFont val="Verdana"/>
        <family val="2"/>
        <charset val="238"/>
      </rPr>
      <t>brez nadsvetlobe</t>
    </r>
    <r>
      <rPr>
        <sz val="11"/>
        <rFont val="Verdana"/>
        <family val="2"/>
        <charset val="238"/>
      </rPr>
      <t>:
Velikost (svetla mera odprtine):
* najmanjša dopustna mera: 80 × 198</t>
    </r>
    <r>
      <rPr>
        <b/>
        <sz val="11"/>
        <rFont val="Verdana"/>
        <family val="2"/>
        <charset val="238"/>
      </rPr>
      <t xml:space="preserve"> </t>
    </r>
    <r>
      <rPr>
        <sz val="11"/>
        <rFont val="Verdana"/>
        <family val="2"/>
        <charset val="238"/>
      </rPr>
      <t xml:space="preserve">cm,
* največja mera: 90 × 210 cm.
</t>
    </r>
    <r>
      <rPr>
        <b/>
        <sz val="11"/>
        <rFont val="Verdana"/>
        <family val="2"/>
        <charset val="238"/>
      </rPr>
      <t>Lastnosti vrat:
* zvočna izolativnost (laboratorijska meritev) ≥ 35 dB,
* klimatska kategorija B, tolerančni razred 2.</t>
    </r>
  </si>
  <si>
    <r>
      <t xml:space="preserve">Kompletna izdelava, dobava in montaža lesenih enokrilnih vhodnih vrat </t>
    </r>
    <r>
      <rPr>
        <u/>
        <sz val="11"/>
        <rFont val="Verdana"/>
        <family val="2"/>
        <charset val="238"/>
      </rPr>
      <t>brez nadsvetlobe</t>
    </r>
    <r>
      <rPr>
        <sz val="11"/>
        <rFont val="Verdana"/>
        <family val="2"/>
        <charset val="238"/>
      </rPr>
      <t xml:space="preserve">:
Velikost (svetla mera odprtine):
* najmanjša dopustna mera: 80 × 198 cm,
* največja mera: 90 × 210 cm.
</t>
    </r>
    <r>
      <rPr>
        <b/>
        <sz val="11"/>
        <rFont val="Verdana"/>
        <family val="2"/>
        <charset val="238"/>
      </rPr>
      <t>Lastnosti vrat:</t>
    </r>
    <r>
      <rPr>
        <sz val="11"/>
        <rFont val="Verdana"/>
        <family val="2"/>
        <charset val="238"/>
      </rPr>
      <t xml:space="preserve">
</t>
    </r>
    <r>
      <rPr>
        <b/>
        <sz val="11"/>
        <rFont val="Verdana"/>
        <family val="2"/>
        <charset val="238"/>
      </rPr>
      <t>* zvočna izolativnost (laboratorijska meritev) ≥ 35 dB,
* klimatska kategorija B, tolerančni razred 2.</t>
    </r>
  </si>
  <si>
    <r>
      <t xml:space="preserve">Kompletna izdelava, dobava in montaža lesenih enokrilnih vhodnih vrat </t>
    </r>
    <r>
      <rPr>
        <u/>
        <sz val="11"/>
        <rFont val="Verdana"/>
        <family val="2"/>
        <charset val="238"/>
      </rPr>
      <t>brez nadsvetlobe</t>
    </r>
    <r>
      <rPr>
        <sz val="11"/>
        <rFont val="Verdana"/>
        <family val="2"/>
        <charset val="238"/>
      </rPr>
      <t xml:space="preserve">:
Velikost (svetla mera odprtine):
* najmanjša dopustna mera: 80 × 198 cm,
* največja mera: 90 × 210 cm.
</t>
    </r>
    <r>
      <rPr>
        <b/>
        <sz val="11"/>
        <rFont val="Verdana"/>
        <family val="2"/>
        <charset val="238"/>
      </rPr>
      <t>Lastnosti vrat:
* zvočna izolativnost (laboratorijska meritev) ≥ 35 dB,
* klimatska kategorija B, tolerančni razred 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</si>
</sst>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9" x14ac:knownFonts="1">
    <font>
      <sz val="11"/>
      <name val="Verdana"/>
      <family val="2"/>
      <charset val="238"/>
    </font>
    <font>
      <sz val="10"/>
      <color indexed="8"/>
      <name val="Verdana"/>
      <family val="2"/>
      <charset val="238"/>
    </font>
    <font>
      <sz val="11"/>
      <name val="Verdana"/>
      <family val="2"/>
      <charset val="238"/>
    </font>
    <font>
      <b/>
      <i/>
      <sz val="8"/>
      <name val="Verdana"/>
      <family val="2"/>
      <charset val="238"/>
    </font>
    <font>
      <b/>
      <i/>
      <sz val="8"/>
      <name val="Arial CE"/>
      <family val="2"/>
      <charset val="238"/>
    </font>
    <font>
      <sz val="8"/>
      <name val="Verdana"/>
      <family val="2"/>
      <charset val="238"/>
    </font>
    <font>
      <b/>
      <sz val="11"/>
      <name val="Verdana"/>
      <family val="2"/>
      <charset val="238"/>
    </font>
    <font>
      <b/>
      <sz val="12"/>
      <name val="Verdana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sz val="9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sz val="11"/>
      <color indexed="8"/>
      <name val="Verdana"/>
      <family val="2"/>
      <charset val="238"/>
    </font>
    <font>
      <b/>
      <sz val="11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Verdana"/>
      <family val="2"/>
      <charset val="238"/>
    </font>
    <font>
      <b/>
      <sz val="10"/>
      <color indexed="81"/>
      <name val="Tahoma"/>
      <family val="2"/>
      <charset val="238"/>
    </font>
    <font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sz val="11"/>
      <name val="Arial"/>
      <family val="2"/>
      <charset val="238"/>
    </font>
    <font>
      <sz val="9.9"/>
      <name val="Verdana"/>
      <family val="2"/>
      <charset val="238"/>
    </font>
    <font>
      <vertAlign val="superscript"/>
      <sz val="11"/>
      <name val="Verdana"/>
      <family val="2"/>
      <charset val="238"/>
    </font>
    <font>
      <u/>
      <sz val="11"/>
      <name val="Verdana"/>
      <family val="2"/>
      <charset val="238"/>
    </font>
    <font>
      <u/>
      <sz val="10"/>
      <color theme="1"/>
      <name val="Verdana"/>
      <family val="2"/>
      <charset val="238"/>
    </font>
    <font>
      <i/>
      <u/>
      <sz val="11"/>
      <name val="Verdana"/>
      <family val="2"/>
      <charset val="238"/>
    </font>
    <font>
      <b/>
      <u/>
      <sz val="1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23"/>
      </top>
      <bottom/>
      <diagonal/>
    </border>
    <border>
      <left/>
      <right/>
      <top/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7">
    <xf numFmtId="0" fontId="0" fillId="0" borderId="0"/>
    <xf numFmtId="4" fontId="2" fillId="0" borderId="0"/>
    <xf numFmtId="0" fontId="2" fillId="0" borderId="0"/>
    <xf numFmtId="0" fontId="2" fillId="0" borderId="0"/>
    <xf numFmtId="0" fontId="12" fillId="0" borderId="0"/>
    <xf numFmtId="0" fontId="20" fillId="0" borderId="0"/>
    <xf numFmtId="0" fontId="20" fillId="0" borderId="0"/>
  </cellStyleXfs>
  <cellXfs count="126">
    <xf numFmtId="0" fontId="0" fillId="0" borderId="0" xfId="0"/>
    <xf numFmtId="49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>
      <alignment horizontal="justify" vertical="top"/>
    </xf>
    <xf numFmtId="0" fontId="0" fillId="0" borderId="0" xfId="0" applyNumberFormat="1" applyFont="1" applyFill="1" applyAlignment="1">
      <alignment horizontal="justify" vertical="top"/>
    </xf>
    <xf numFmtId="49" fontId="6" fillId="0" borderId="1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/>
    <xf numFmtId="49" fontId="6" fillId="0" borderId="0" xfId="0" applyNumberFormat="1" applyFont="1" applyFill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11" fillId="0" borderId="0" xfId="0" applyNumberFormat="1" applyFont="1" applyFill="1"/>
    <xf numFmtId="0" fontId="0" fillId="0" borderId="0" xfId="0" applyNumberFormat="1" applyFont="1" applyFill="1" applyAlignment="1">
      <alignment vertical="top" wrapText="1"/>
    </xf>
    <xf numFmtId="0" fontId="14" fillId="0" borderId="0" xfId="6" applyFont="1" applyAlignment="1" applyProtection="1">
      <alignment vertical="center"/>
    </xf>
    <xf numFmtId="0" fontId="14" fillId="0" borderId="0" xfId="6" applyFont="1" applyProtection="1"/>
    <xf numFmtId="0" fontId="20" fillId="0" borderId="0" xfId="6" applyAlignment="1" applyProtection="1">
      <alignment vertical="center"/>
    </xf>
    <xf numFmtId="0" fontId="20" fillId="0" borderId="0" xfId="6" applyAlignment="1" applyProtection="1">
      <alignment vertical="top"/>
    </xf>
    <xf numFmtId="0" fontId="20" fillId="0" borderId="0" xfId="6" applyAlignment="1" applyProtection="1">
      <alignment vertical="top" wrapText="1"/>
    </xf>
    <xf numFmtId="0" fontId="20" fillId="0" borderId="0" xfId="6" applyProtection="1"/>
    <xf numFmtId="0" fontId="15" fillId="0" borderId="0" xfId="6" applyFont="1" applyAlignment="1" applyProtection="1">
      <alignment vertical="center"/>
    </xf>
    <xf numFmtId="0" fontId="15" fillId="0" borderId="0" xfId="6" applyFont="1" applyAlignment="1" applyProtection="1">
      <alignment vertical="top"/>
    </xf>
    <xf numFmtId="0" fontId="15" fillId="0" borderId="0" xfId="6" applyFont="1" applyAlignment="1" applyProtection="1">
      <alignment vertical="top" wrapText="1"/>
    </xf>
    <xf numFmtId="0" fontId="15" fillId="0" borderId="0" xfId="6" applyFont="1" applyProtection="1"/>
    <xf numFmtId="0" fontId="20" fillId="0" borderId="2" xfId="6" applyBorder="1" applyAlignment="1" applyProtection="1">
      <alignment vertical="top"/>
    </xf>
    <xf numFmtId="164" fontId="20" fillId="0" borderId="2" xfId="6" applyNumberFormat="1" applyBorder="1" applyAlignment="1" applyProtection="1">
      <alignment vertical="center"/>
    </xf>
    <xf numFmtId="0" fontId="6" fillId="0" borderId="0" xfId="6" applyFont="1" applyAlignment="1" applyProtection="1">
      <alignment vertical="center"/>
    </xf>
    <xf numFmtId="0" fontId="6" fillId="0" borderId="0" xfId="6" applyFont="1" applyProtection="1"/>
    <xf numFmtId="0" fontId="18" fillId="0" borderId="0" xfId="6" applyFont="1" applyAlignment="1" applyProtection="1">
      <alignment vertical="center"/>
    </xf>
    <xf numFmtId="0" fontId="18" fillId="0" borderId="0" xfId="6" applyFont="1" applyProtection="1"/>
    <xf numFmtId="0" fontId="18" fillId="0" borderId="4" xfId="6" applyFont="1" applyBorder="1" applyAlignment="1" applyProtection="1">
      <alignment vertical="top"/>
    </xf>
    <xf numFmtId="0" fontId="18" fillId="0" borderId="4" xfId="6" applyFont="1" applyBorder="1" applyAlignment="1" applyProtection="1">
      <alignment vertical="top" wrapText="1"/>
    </xf>
    <xf numFmtId="0" fontId="18" fillId="0" borderId="5" xfId="6" applyFont="1" applyBorder="1" applyAlignment="1" applyProtection="1">
      <alignment vertical="top"/>
    </xf>
    <xf numFmtId="0" fontId="18" fillId="0" borderId="5" xfId="6" applyFont="1" applyBorder="1" applyAlignment="1" applyProtection="1">
      <alignment vertical="top" wrapText="1"/>
    </xf>
    <xf numFmtId="0" fontId="18" fillId="0" borderId="2" xfId="6" applyFont="1" applyBorder="1" applyAlignment="1" applyProtection="1">
      <alignment vertical="top"/>
    </xf>
    <xf numFmtId="0" fontId="18" fillId="0" borderId="2" xfId="6" applyFont="1" applyBorder="1" applyAlignment="1" applyProtection="1">
      <alignment vertical="top" wrapText="1"/>
    </xf>
    <xf numFmtId="49" fontId="20" fillId="0" borderId="2" xfId="6" applyNumberFormat="1" applyBorder="1" applyAlignment="1" applyProtection="1">
      <alignment horizontal="left" vertical="top" wrapText="1"/>
      <protection locked="0"/>
    </xf>
    <xf numFmtId="49" fontId="0" fillId="0" borderId="0" xfId="0" applyNumberFormat="1" applyFill="1" applyAlignment="1">
      <alignment vertical="top"/>
    </xf>
    <xf numFmtId="4" fontId="0" fillId="0" borderId="0" xfId="0" applyNumberFormat="1" applyFont="1" applyFill="1" applyAlignment="1">
      <alignment horizontal="center"/>
    </xf>
    <xf numFmtId="4" fontId="9" fillId="0" borderId="0" xfId="0" applyNumberFormat="1" applyFont="1" applyFill="1"/>
    <xf numFmtId="4" fontId="5" fillId="0" borderId="0" xfId="1" applyFont="1" applyFill="1"/>
    <xf numFmtId="4" fontId="0" fillId="0" borderId="0" xfId="0" applyNumberFormat="1" applyFont="1" applyFill="1"/>
    <xf numFmtId="4" fontId="10" fillId="0" borderId="0" xfId="0" applyNumberFormat="1" applyFont="1" applyFill="1"/>
    <xf numFmtId="4" fontId="6" fillId="0" borderId="0" xfId="1" applyFont="1" applyFill="1"/>
    <xf numFmtId="4" fontId="2" fillId="0" borderId="0" xfId="1" applyFill="1"/>
    <xf numFmtId="49" fontId="3" fillId="0" borderId="6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/>
    </xf>
    <xf numFmtId="4" fontId="4" fillId="0" borderId="0" xfId="0" applyNumberFormat="1" applyFont="1" applyFill="1"/>
    <xf numFmtId="49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8" fillId="0" borderId="0" xfId="0" applyNumberFormat="1" applyFont="1" applyFill="1"/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vertical="top" wrapText="1"/>
    </xf>
    <xf numFmtId="4" fontId="6" fillId="0" borderId="1" xfId="0" applyNumberFormat="1" applyFont="1" applyFill="1" applyBorder="1"/>
    <xf numFmtId="4" fontId="0" fillId="0" borderId="0" xfId="0" applyNumberFormat="1" applyFill="1" applyAlignment="1">
      <alignment horizontal="center"/>
    </xf>
    <xf numFmtId="0" fontId="1" fillId="0" borderId="2" xfId="6" applyFont="1" applyBorder="1" applyAlignment="1" applyProtection="1">
      <alignment vertical="center"/>
    </xf>
    <xf numFmtId="0" fontId="21" fillId="0" borderId="0" xfId="6" applyFont="1" applyAlignment="1" applyProtection="1">
      <alignment horizontal="right" vertical="center"/>
    </xf>
    <xf numFmtId="0" fontId="21" fillId="0" borderId="0" xfId="6" applyFont="1" applyAlignment="1" applyProtection="1">
      <alignment vertical="center"/>
    </xf>
    <xf numFmtId="164" fontId="21" fillId="0" borderId="0" xfId="6" applyNumberFormat="1" applyFont="1" applyAlignment="1" applyProtection="1">
      <alignment horizontal="right" vertical="center"/>
    </xf>
    <xf numFmtId="0" fontId="21" fillId="0" borderId="0" xfId="6" applyFont="1" applyProtection="1"/>
    <xf numFmtId="164" fontId="21" fillId="0" borderId="0" xfId="6" applyNumberFormat="1" applyFont="1" applyAlignment="1" applyProtection="1">
      <alignment vertical="center"/>
    </xf>
    <xf numFmtId="0" fontId="18" fillId="0" borderId="0" xfId="6" applyFont="1" applyAlignment="1" applyProtection="1">
      <alignment horizontal="right" vertical="center"/>
    </xf>
    <xf numFmtId="164" fontId="18" fillId="0" borderId="0" xfId="6" applyNumberFormat="1" applyFont="1" applyAlignment="1" applyProtection="1">
      <alignment vertical="center"/>
    </xf>
    <xf numFmtId="0" fontId="2" fillId="0" borderId="0" xfId="6" applyFont="1" applyProtection="1"/>
    <xf numFmtId="0" fontId="18" fillId="0" borderId="2" xfId="6" applyFont="1" applyFill="1" applyBorder="1" applyAlignment="1" applyProtection="1">
      <alignment vertical="top" wrapText="1"/>
    </xf>
    <xf numFmtId="0" fontId="21" fillId="0" borderId="3" xfId="6" applyFont="1" applyBorder="1" applyAlignment="1" applyProtection="1">
      <alignment vertical="center"/>
    </xf>
    <xf numFmtId="164" fontId="21" fillId="0" borderId="3" xfId="6" applyNumberFormat="1" applyFont="1" applyBorder="1" applyAlignment="1" applyProtection="1">
      <alignment vertical="center"/>
    </xf>
    <xf numFmtId="0" fontId="21" fillId="2" borderId="0" xfId="6" applyFont="1" applyFill="1" applyAlignment="1" applyProtection="1">
      <alignment horizontal="right" vertical="center"/>
    </xf>
    <xf numFmtId="0" fontId="21" fillId="2" borderId="0" xfId="6" applyFont="1" applyFill="1" applyAlignment="1" applyProtection="1">
      <alignment vertical="center"/>
    </xf>
    <xf numFmtId="164" fontId="21" fillId="2" borderId="0" xfId="6" applyNumberFormat="1" applyFont="1" applyFill="1" applyAlignment="1" applyProtection="1">
      <alignment vertical="center"/>
    </xf>
    <xf numFmtId="0" fontId="18" fillId="2" borderId="0" xfId="6" applyFont="1" applyFill="1" applyAlignment="1" applyProtection="1">
      <alignment horizontal="right" vertical="center"/>
    </xf>
    <xf numFmtId="10" fontId="18" fillId="2" borderId="0" xfId="6" applyNumberFormat="1" applyFont="1" applyFill="1" applyAlignment="1" applyProtection="1">
      <alignment vertical="center"/>
    </xf>
    <xf numFmtId="10" fontId="18" fillId="2" borderId="0" xfId="6" applyNumberFormat="1" applyFont="1" applyFill="1" applyAlignment="1" applyProtection="1">
      <alignment vertical="center"/>
      <protection locked="0"/>
    </xf>
    <xf numFmtId="164" fontId="18" fillId="2" borderId="0" xfId="6" applyNumberFormat="1" applyFont="1" applyFill="1" applyAlignment="1" applyProtection="1">
      <alignment vertical="center"/>
    </xf>
    <xf numFmtId="0" fontId="2" fillId="2" borderId="0" xfId="6" applyFont="1" applyFill="1" applyAlignment="1" applyProtection="1">
      <alignment horizontal="right" vertical="center"/>
    </xf>
    <xf numFmtId="164" fontId="6" fillId="2" borderId="3" xfId="6" applyNumberFormat="1" applyFont="1" applyFill="1" applyBorder="1" applyAlignment="1" applyProtection="1">
      <alignment vertical="center"/>
    </xf>
    <xf numFmtId="164" fontId="21" fillId="2" borderId="0" xfId="6" applyNumberFormat="1" applyFont="1" applyFill="1" applyAlignment="1" applyProtection="1">
      <alignment horizontal="right" vertical="center"/>
    </xf>
    <xf numFmtId="0" fontId="0" fillId="0" borderId="8" xfId="0" applyNumberFormat="1" applyFont="1" applyFill="1" applyBorder="1" applyAlignment="1">
      <alignment vertical="top" wrapText="1"/>
    </xf>
    <xf numFmtId="4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" fontId="0" fillId="0" borderId="8" xfId="0" applyNumberFormat="1" applyFont="1" applyFill="1" applyBorder="1"/>
    <xf numFmtId="49" fontId="0" fillId="0" borderId="7" xfId="0" applyNumberFormat="1" applyFont="1" applyFill="1" applyBorder="1" applyAlignment="1">
      <alignment vertical="top"/>
    </xf>
    <xf numFmtId="0" fontId="0" fillId="0" borderId="7" xfId="0" applyNumberFormat="1" applyFont="1" applyFill="1" applyBorder="1" applyAlignment="1">
      <alignment vertical="top" wrapText="1"/>
    </xf>
    <xf numFmtId="4" fontId="0" fillId="0" borderId="7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right"/>
    </xf>
    <xf numFmtId="4" fontId="0" fillId="0" borderId="7" xfId="0" applyNumberFormat="1" applyFont="1" applyFill="1" applyBorder="1"/>
    <xf numFmtId="49" fontId="0" fillId="0" borderId="8" xfId="0" applyNumberFormat="1" applyFill="1" applyBorder="1" applyAlignment="1">
      <alignment vertical="top"/>
    </xf>
    <xf numFmtId="49" fontId="0" fillId="0" borderId="7" xfId="0" applyNumberFormat="1" applyFill="1" applyBorder="1" applyAlignment="1">
      <alignment vertical="top"/>
    </xf>
    <xf numFmtId="0" fontId="0" fillId="0" borderId="7" xfId="0" applyNumberFormat="1" applyFill="1" applyBorder="1" applyAlignment="1">
      <alignment vertical="top" wrapText="1"/>
    </xf>
    <xf numFmtId="4" fontId="0" fillId="0" borderId="7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vertical="top"/>
    </xf>
    <xf numFmtId="0" fontId="0" fillId="0" borderId="9" xfId="0" applyNumberFormat="1" applyFont="1" applyFill="1" applyBorder="1" applyAlignment="1">
      <alignment vertical="top" wrapText="1"/>
    </xf>
    <xf numFmtId="4" fontId="0" fillId="0" borderId="9" xfId="0" applyNumberFormat="1" applyFill="1" applyBorder="1" applyAlignment="1">
      <alignment horizontal="center"/>
    </xf>
    <xf numFmtId="4" fontId="0" fillId="0" borderId="9" xfId="0" applyNumberFormat="1" applyFont="1" applyFill="1" applyBorder="1" applyAlignment="1">
      <alignment horizontal="right"/>
    </xf>
    <xf numFmtId="4" fontId="0" fillId="0" borderId="9" xfId="0" applyNumberFormat="1" applyFont="1" applyFill="1" applyBorder="1"/>
    <xf numFmtId="0" fontId="18" fillId="0" borderId="0" xfId="6" applyFont="1" applyFill="1" applyAlignment="1" applyProtection="1">
      <alignment vertical="center"/>
    </xf>
    <xf numFmtId="0" fontId="21" fillId="3" borderId="0" xfId="6" applyFont="1" applyFill="1" applyAlignment="1" applyProtection="1">
      <alignment vertical="center"/>
    </xf>
    <xf numFmtId="0" fontId="18" fillId="3" borderId="0" xfId="6" applyFont="1" applyFill="1" applyAlignment="1" applyProtection="1">
      <alignment vertical="center"/>
    </xf>
    <xf numFmtId="0" fontId="6" fillId="3" borderId="3" xfId="6" applyFont="1" applyFill="1" applyBorder="1" applyAlignment="1" applyProtection="1">
      <alignment vertical="center"/>
    </xf>
    <xf numFmtId="0" fontId="21" fillId="0" borderId="0" xfId="6" applyFont="1" applyFill="1" applyAlignment="1" applyProtection="1">
      <alignment vertical="center"/>
    </xf>
    <xf numFmtId="164" fontId="21" fillId="0" borderId="0" xfId="6" applyNumberFormat="1" applyFont="1" applyFill="1" applyAlignment="1" applyProtection="1">
      <alignment vertical="center"/>
    </xf>
    <xf numFmtId="4" fontId="7" fillId="2" borderId="0" xfId="1" applyFont="1" applyFill="1" applyAlignment="1">
      <alignment vertical="top"/>
    </xf>
    <xf numFmtId="4" fontId="6" fillId="2" borderId="0" xfId="1" applyFont="1" applyFill="1" applyAlignment="1">
      <alignment vertical="top" wrapText="1"/>
    </xf>
    <xf numFmtId="4" fontId="6" fillId="2" borderId="0" xfId="1" applyFont="1" applyFill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/>
    <xf numFmtId="4" fontId="0" fillId="0" borderId="8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center"/>
    </xf>
    <xf numFmtId="0" fontId="0" fillId="0" borderId="8" xfId="0" applyNumberFormat="1" applyFill="1" applyBorder="1" applyAlignment="1">
      <alignment vertical="top" wrapText="1"/>
    </xf>
    <xf numFmtId="0" fontId="0" fillId="0" borderId="9" xfId="0" applyNumberFormat="1" applyFill="1" applyBorder="1" applyAlignment="1">
      <alignment vertical="top" wrapText="1"/>
    </xf>
    <xf numFmtId="4" fontId="0" fillId="0" borderId="9" xfId="0" applyNumberFormat="1" applyFont="1" applyFill="1" applyBorder="1" applyAlignment="1">
      <alignment horizontal="center"/>
    </xf>
    <xf numFmtId="49" fontId="20" fillId="4" borderId="2" xfId="6" applyNumberFormat="1" applyFill="1" applyBorder="1" applyAlignment="1" applyProtection="1">
      <alignment horizontal="left" vertical="top" wrapText="1"/>
      <protection locked="0"/>
    </xf>
    <xf numFmtId="0" fontId="21" fillId="5" borderId="0" xfId="6" applyFont="1" applyFill="1" applyAlignment="1">
      <alignment horizontal="right" vertical="center"/>
    </xf>
    <xf numFmtId="0" fontId="21" fillId="5" borderId="0" xfId="6" applyFont="1" applyFill="1" applyAlignment="1">
      <alignment vertical="center"/>
    </xf>
    <xf numFmtId="164" fontId="21" fillId="5" borderId="0" xfId="6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vertical="top" wrapText="1"/>
    </xf>
    <xf numFmtId="0" fontId="27" fillId="0" borderId="8" xfId="0" applyNumberFormat="1" applyFont="1" applyFill="1" applyBorder="1" applyAlignment="1">
      <alignment vertical="top" wrapText="1"/>
    </xf>
    <xf numFmtId="49" fontId="20" fillId="0" borderId="2" xfId="6" applyNumberFormat="1" applyFill="1" applyBorder="1" applyAlignment="1" applyProtection="1">
      <alignment horizontal="left" vertical="top" wrapText="1"/>
      <protection locked="0"/>
    </xf>
    <xf numFmtId="0" fontId="21" fillId="0" borderId="2" xfId="6" applyFont="1" applyFill="1" applyBorder="1" applyAlignment="1" applyProtection="1">
      <alignment vertical="top" wrapText="1"/>
    </xf>
  </cellXfs>
  <cellStyles count="7">
    <cellStyle name="Navadno" xfId="0" builtinId="0"/>
    <cellStyle name="Navadno 2" xfId="1" xr:uid="{00000000-0005-0000-0000-000001000000}"/>
    <cellStyle name="Navadno 3" xfId="2" xr:uid="{00000000-0005-0000-0000-000002000000}"/>
    <cellStyle name="Navadno 3 2" xfId="3" xr:uid="{00000000-0005-0000-0000-000003000000}"/>
    <cellStyle name="Navadno 4" xfId="4" xr:uid="{00000000-0005-0000-0000-000004000000}"/>
    <cellStyle name="Navadno 5" xfId="5" xr:uid="{00000000-0005-0000-0000-000005000000}"/>
    <cellStyle name="Navadno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ko%20Luka&#269;\Documents\BI\NARO&#268;NIKI\ROTAR\IZVAJALCI\GP%20GRADING\OBRA&#268;UN%20IN%20PLA&#268;ILA\Obra&#269;un%20GP%20Grading%20doo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NA REKAPITULACIJA A"/>
      <sheetName val="SKUPNA REKAPITULACIJA A $"/>
      <sheetName val="rekapitulacija 22 2012"/>
      <sheetName val="specifikacija 22 2012"/>
      <sheetName val="rekapitulacija R-dodatno3"/>
      <sheetName val="specifikacija AB plošča Rd3"/>
      <sheetName val="specifikacija ojačitve Rd3"/>
      <sheetName val="specifikacija streha Rd3"/>
      <sheetName val="specifikacija dimnik Rd3"/>
      <sheetName val="specifikacija vhod Rd3"/>
      <sheetName val="specifikacija meteorna Rd3"/>
      <sheetName val="specifikacija prestavitev Rd3"/>
      <sheetName val="rekapitulacija R-dodatno4"/>
      <sheetName val="specifikacija dovod vode Rd4"/>
      <sheetName val="specifikacija HI temeljev Rd4"/>
      <sheetName val="specifikacija NN Rd4"/>
      <sheetName val="specifikacija razno streha Rd4"/>
      <sheetName val="specifikacija tlak shrambe Rd4"/>
      <sheetName val="specifikacija zahtevki Rd4"/>
      <sheetName val="rekapitulacija Rd5"/>
      <sheetName val="specifikacija Rd5"/>
      <sheetName val="rekapitulacija Rd6"/>
      <sheetName val="specifikacija Rd6"/>
      <sheetName val="rekapitulacija Rd7"/>
      <sheetName val="specifikacija razna dela Rd7 "/>
      <sheetName val="specifikacija škarpniki Rd7"/>
    </sheetNames>
    <sheetDataSet>
      <sheetData sheetId="0" refreshError="1"/>
      <sheetData sheetId="1" refreshError="1"/>
      <sheetData sheetId="2" refreshError="1"/>
      <sheetData sheetId="3">
        <row r="1">
          <cell r="C1" t="str">
            <v>količina</v>
          </cell>
          <cell r="D1" t="str">
            <v>cena/enoto</v>
          </cell>
        </row>
        <row r="42">
          <cell r="C42">
            <v>2</v>
          </cell>
          <cell r="D42">
            <v>20</v>
          </cell>
        </row>
        <row r="48">
          <cell r="C48">
            <v>1</v>
          </cell>
          <cell r="D48">
            <v>20</v>
          </cell>
        </row>
        <row r="54">
          <cell r="C54">
            <v>1</v>
          </cell>
          <cell r="D54">
            <v>120</v>
          </cell>
        </row>
        <row r="59">
          <cell r="C59">
            <v>1</v>
          </cell>
          <cell r="D59">
            <v>150</v>
          </cell>
        </row>
        <row r="63">
          <cell r="C63">
            <v>5</v>
          </cell>
          <cell r="D63">
            <v>14</v>
          </cell>
        </row>
        <row r="67">
          <cell r="C67">
            <v>29.04</v>
          </cell>
          <cell r="D67">
            <v>4</v>
          </cell>
        </row>
        <row r="69">
          <cell r="C69">
            <v>41.25</v>
          </cell>
        </row>
        <row r="73">
          <cell r="C73">
            <v>7.88</v>
          </cell>
          <cell r="D73">
            <v>15</v>
          </cell>
        </row>
        <row r="75">
          <cell r="C75">
            <v>4.05</v>
          </cell>
        </row>
        <row r="76">
          <cell r="C76">
            <v>3.5</v>
          </cell>
        </row>
        <row r="77">
          <cell r="C77">
            <v>2.96</v>
          </cell>
        </row>
        <row r="78">
          <cell r="C78">
            <v>1.8</v>
          </cell>
        </row>
        <row r="79">
          <cell r="C79">
            <v>1.5</v>
          </cell>
        </row>
        <row r="80">
          <cell r="C80">
            <v>13.81</v>
          </cell>
        </row>
        <row r="84">
          <cell r="C84">
            <v>20.239999999999998</v>
          </cell>
          <cell r="D84">
            <v>15</v>
          </cell>
        </row>
        <row r="86">
          <cell r="C86">
            <v>24.75</v>
          </cell>
        </row>
        <row r="90">
          <cell r="C90">
            <v>0.7</v>
          </cell>
          <cell r="D90">
            <v>55</v>
          </cell>
        </row>
        <row r="92">
          <cell r="C92">
            <v>1.17</v>
          </cell>
        </row>
        <row r="93">
          <cell r="C93">
            <v>1.575</v>
          </cell>
        </row>
        <row r="94">
          <cell r="C94">
            <v>4.87</v>
          </cell>
        </row>
        <row r="95">
          <cell r="C95">
            <v>7.6150000000000002</v>
          </cell>
        </row>
        <row r="99">
          <cell r="C99">
            <v>7.65</v>
          </cell>
          <cell r="D99">
            <v>100</v>
          </cell>
        </row>
        <row r="101">
          <cell r="C101">
            <v>2.3975</v>
          </cell>
        </row>
        <row r="105">
          <cell r="C105">
            <v>2.2799999999999998</v>
          </cell>
          <cell r="D105">
            <v>80</v>
          </cell>
        </row>
        <row r="107">
          <cell r="C107">
            <v>1.75</v>
          </cell>
        </row>
        <row r="110">
          <cell r="C110">
            <v>3.85</v>
          </cell>
          <cell r="D110">
            <v>100</v>
          </cell>
        </row>
        <row r="112">
          <cell r="C112">
            <v>1.8374999999999999</v>
          </cell>
        </row>
        <row r="113">
          <cell r="C113">
            <v>4.2</v>
          </cell>
        </row>
        <row r="114">
          <cell r="C114">
            <v>6.0374999999999996</v>
          </cell>
        </row>
        <row r="124">
          <cell r="C124">
            <v>1</v>
          </cell>
          <cell r="D124">
            <v>20</v>
          </cell>
        </row>
        <row r="128">
          <cell r="C128">
            <v>15.25</v>
          </cell>
          <cell r="D128">
            <v>30</v>
          </cell>
        </row>
        <row r="130">
          <cell r="C130">
            <v>10</v>
          </cell>
        </row>
        <row r="134">
          <cell r="C134">
            <v>0</v>
          </cell>
          <cell r="D134">
            <v>10</v>
          </cell>
        </row>
        <row r="136">
          <cell r="C136">
            <v>20.7</v>
          </cell>
        </row>
        <row r="139">
          <cell r="C139">
            <v>1.62</v>
          </cell>
          <cell r="D139">
            <v>15</v>
          </cell>
        </row>
        <row r="142">
          <cell r="C142">
            <v>35.35</v>
          </cell>
          <cell r="D142">
            <v>4</v>
          </cell>
        </row>
        <row r="144">
          <cell r="C144">
            <v>30</v>
          </cell>
        </row>
        <row r="147">
          <cell r="C147">
            <v>13.04</v>
          </cell>
          <cell r="D147">
            <v>100</v>
          </cell>
        </row>
        <row r="149">
          <cell r="C149">
            <v>2.0099999999999998</v>
          </cell>
        </row>
        <row r="150">
          <cell r="C150">
            <v>5.86</v>
          </cell>
        </row>
        <row r="151">
          <cell r="C151">
            <v>2.2000000000000002</v>
          </cell>
        </row>
        <row r="152">
          <cell r="C152">
            <v>10.07</v>
          </cell>
        </row>
        <row r="155">
          <cell r="C155">
            <v>0</v>
          </cell>
          <cell r="D155">
            <v>14</v>
          </cell>
        </row>
        <row r="164">
          <cell r="C164">
            <v>14</v>
          </cell>
          <cell r="D164">
            <v>18</v>
          </cell>
        </row>
        <row r="169">
          <cell r="C169">
            <v>8</v>
          </cell>
          <cell r="D169">
            <v>18</v>
          </cell>
        </row>
        <row r="172">
          <cell r="C172">
            <v>1</v>
          </cell>
          <cell r="D172">
            <v>20</v>
          </cell>
        </row>
        <row r="175">
          <cell r="C175">
            <v>3</v>
          </cell>
          <cell r="D175">
            <v>20</v>
          </cell>
        </row>
        <row r="179">
          <cell r="C179">
            <v>0</v>
          </cell>
          <cell r="D179">
            <v>0.9</v>
          </cell>
        </row>
        <row r="183">
          <cell r="C183">
            <v>10</v>
          </cell>
          <cell r="D183">
            <v>14</v>
          </cell>
        </row>
        <row r="186">
          <cell r="C186">
            <v>74.430000000000007</v>
          </cell>
          <cell r="D186">
            <v>6</v>
          </cell>
        </row>
        <row r="193">
          <cell r="C193">
            <v>3.06</v>
          </cell>
          <cell r="D193">
            <v>80</v>
          </cell>
        </row>
        <row r="195">
          <cell r="C195">
            <v>2.2137500000000001</v>
          </cell>
        </row>
        <row r="199">
          <cell r="C199">
            <v>5.05</v>
          </cell>
          <cell r="D199">
            <v>45</v>
          </cell>
        </row>
        <row r="201">
          <cell r="C201">
            <v>4.8025000000000002</v>
          </cell>
        </row>
        <row r="204">
          <cell r="C204">
            <v>2.69</v>
          </cell>
          <cell r="D204">
            <v>110</v>
          </cell>
        </row>
        <row r="206">
          <cell r="C206">
            <v>2.4224999999999999</v>
          </cell>
        </row>
        <row r="210">
          <cell r="C210">
            <v>38.21</v>
          </cell>
          <cell r="D210">
            <v>6</v>
          </cell>
        </row>
        <row r="212">
          <cell r="C212">
            <v>56</v>
          </cell>
        </row>
        <row r="213">
          <cell r="C213">
            <v>53.15</v>
          </cell>
        </row>
        <row r="214">
          <cell r="C214">
            <v>109.15</v>
          </cell>
        </row>
        <row r="217">
          <cell r="C217">
            <v>22.45</v>
          </cell>
          <cell r="D217">
            <v>12</v>
          </cell>
        </row>
        <row r="220">
          <cell r="C220">
            <v>0</v>
          </cell>
          <cell r="D220">
            <v>10</v>
          </cell>
        </row>
        <row r="225">
          <cell r="C225">
            <v>6.89</v>
          </cell>
          <cell r="D225">
            <v>15</v>
          </cell>
        </row>
        <row r="230">
          <cell r="C230">
            <v>1.3</v>
          </cell>
          <cell r="D230">
            <v>100</v>
          </cell>
        </row>
        <row r="232">
          <cell r="C232">
            <v>0.89</v>
          </cell>
        </row>
        <row r="235">
          <cell r="C235">
            <v>2.09</v>
          </cell>
          <cell r="D235">
            <v>100</v>
          </cell>
        </row>
        <row r="237">
          <cell r="C237">
            <v>1.1100000000000001</v>
          </cell>
        </row>
        <row r="241">
          <cell r="C241">
            <v>35</v>
          </cell>
          <cell r="D241">
            <v>8</v>
          </cell>
        </row>
        <row r="244">
          <cell r="C244">
            <v>0</v>
          </cell>
          <cell r="D244">
            <v>3.5</v>
          </cell>
        </row>
        <row r="247">
          <cell r="C247">
            <v>0</v>
          </cell>
          <cell r="D247">
            <v>30</v>
          </cell>
        </row>
        <row r="250">
          <cell r="C250">
            <v>0</v>
          </cell>
          <cell r="D250">
            <v>25</v>
          </cell>
        </row>
        <row r="253">
          <cell r="C253">
            <v>1.1200000000000001</v>
          </cell>
          <cell r="D253">
            <v>110</v>
          </cell>
        </row>
        <row r="255">
          <cell r="C255">
            <v>0.28000000000000003</v>
          </cell>
        </row>
        <row r="256">
          <cell r="C256">
            <v>0.35099999999999998</v>
          </cell>
        </row>
        <row r="257">
          <cell r="C257">
            <v>0.34599999999999997</v>
          </cell>
        </row>
        <row r="258">
          <cell r="C258">
            <v>0.54600000000000004</v>
          </cell>
        </row>
        <row r="259">
          <cell r="C259">
            <v>1.5230000000000001</v>
          </cell>
        </row>
        <row r="262">
          <cell r="C262">
            <v>0</v>
          </cell>
          <cell r="D262">
            <v>100</v>
          </cell>
        </row>
        <row r="264">
          <cell r="C264">
            <v>0.38400000000000006</v>
          </cell>
        </row>
        <row r="269">
          <cell r="C269">
            <v>1</v>
          </cell>
          <cell r="D269">
            <v>100</v>
          </cell>
        </row>
        <row r="272">
          <cell r="C272">
            <v>5.0999999999999996</v>
          </cell>
          <cell r="D272">
            <v>10</v>
          </cell>
        </row>
        <row r="276">
          <cell r="C276">
            <v>7.27</v>
          </cell>
          <cell r="D276">
            <v>105</v>
          </cell>
        </row>
        <row r="278">
          <cell r="C278">
            <v>2.67</v>
          </cell>
        </row>
        <row r="282">
          <cell r="C282">
            <v>68.849999999999994</v>
          </cell>
          <cell r="D282">
            <v>9.5</v>
          </cell>
        </row>
        <row r="284">
          <cell r="C284">
            <v>27.263999999999999</v>
          </cell>
        </row>
        <row r="287">
          <cell r="C287">
            <v>43.2</v>
          </cell>
          <cell r="D287">
            <v>2</v>
          </cell>
        </row>
        <row r="289">
          <cell r="C289">
            <v>34.08</v>
          </cell>
        </row>
        <row r="292">
          <cell r="C292">
            <v>0</v>
          </cell>
          <cell r="D292">
            <v>14</v>
          </cell>
        </row>
        <row r="293">
          <cell r="C293">
            <v>24</v>
          </cell>
          <cell r="D293">
            <v>12</v>
          </cell>
        </row>
        <row r="308">
          <cell r="C308">
            <v>191.75</v>
          </cell>
          <cell r="D308">
            <v>6.5</v>
          </cell>
        </row>
        <row r="310">
          <cell r="C310">
            <v>100.2</v>
          </cell>
        </row>
        <row r="315">
          <cell r="C315">
            <v>0</v>
          </cell>
          <cell r="D315">
            <v>12</v>
          </cell>
        </row>
        <row r="317">
          <cell r="C317">
            <v>15.65</v>
          </cell>
        </row>
        <row r="318">
          <cell r="C318">
            <v>5.2</v>
          </cell>
        </row>
        <row r="319">
          <cell r="C319">
            <v>1.6</v>
          </cell>
        </row>
        <row r="320">
          <cell r="C320">
            <v>22.45</v>
          </cell>
        </row>
        <row r="323">
          <cell r="C323">
            <v>0</v>
          </cell>
          <cell r="D323">
            <v>12</v>
          </cell>
        </row>
        <row r="325">
          <cell r="C325">
            <v>3.12</v>
          </cell>
        </row>
        <row r="330">
          <cell r="C330">
            <v>0</v>
          </cell>
          <cell r="D330">
            <v>12</v>
          </cell>
        </row>
        <row r="332">
          <cell r="C332">
            <v>7.08</v>
          </cell>
        </row>
        <row r="336">
          <cell r="C336">
            <v>2.52</v>
          </cell>
          <cell r="D336">
            <v>40</v>
          </cell>
        </row>
        <row r="338">
          <cell r="C338">
            <v>1.18</v>
          </cell>
        </row>
        <row r="341">
          <cell r="C341">
            <v>0</v>
          </cell>
          <cell r="D341">
            <v>12</v>
          </cell>
        </row>
        <row r="343">
          <cell r="C343">
            <v>2.56</v>
          </cell>
        </row>
        <row r="347">
          <cell r="C347">
            <v>98.36</v>
          </cell>
          <cell r="D347">
            <v>4.5</v>
          </cell>
        </row>
        <row r="349">
          <cell r="C349">
            <v>85.75</v>
          </cell>
        </row>
        <row r="352">
          <cell r="C352">
            <v>75.290000000000006</v>
          </cell>
          <cell r="D352">
            <v>2.5</v>
          </cell>
        </row>
        <row r="354">
          <cell r="C354">
            <v>159</v>
          </cell>
        </row>
        <row r="358">
          <cell r="C358">
            <v>34.1</v>
          </cell>
          <cell r="D358">
            <v>35</v>
          </cell>
        </row>
        <row r="360">
          <cell r="C360">
            <v>5.31</v>
          </cell>
        </row>
        <row r="361">
          <cell r="C361">
            <v>9.5</v>
          </cell>
        </row>
        <row r="362">
          <cell r="C362">
            <v>14.81</v>
          </cell>
        </row>
        <row r="366">
          <cell r="C366">
            <v>29.01</v>
          </cell>
          <cell r="D366">
            <v>35</v>
          </cell>
        </row>
        <row r="368">
          <cell r="C368">
            <v>15.24</v>
          </cell>
        </row>
        <row r="374">
          <cell r="C374">
            <v>1.79</v>
          </cell>
          <cell r="D374">
            <v>120</v>
          </cell>
        </row>
        <row r="376">
          <cell r="C376">
            <v>1.98</v>
          </cell>
        </row>
        <row r="381">
          <cell r="C381">
            <v>21.1</v>
          </cell>
          <cell r="D381">
            <v>25</v>
          </cell>
        </row>
        <row r="384">
          <cell r="C384">
            <v>21</v>
          </cell>
          <cell r="D384">
            <v>2</v>
          </cell>
        </row>
        <row r="387">
          <cell r="C387">
            <v>3</v>
          </cell>
          <cell r="D387">
            <v>6</v>
          </cell>
        </row>
        <row r="390">
          <cell r="C390">
            <v>3</v>
          </cell>
          <cell r="D390">
            <v>110</v>
          </cell>
        </row>
        <row r="393">
          <cell r="C393">
            <v>7</v>
          </cell>
          <cell r="D393">
            <v>20</v>
          </cell>
        </row>
        <row r="396">
          <cell r="C396">
            <v>1</v>
          </cell>
          <cell r="D396">
            <v>350</v>
          </cell>
        </row>
        <row r="400">
          <cell r="C400">
            <v>70.459999999999994</v>
          </cell>
          <cell r="D400">
            <v>16</v>
          </cell>
        </row>
        <row r="402">
          <cell r="C402">
            <v>72.760000000000005</v>
          </cell>
        </row>
        <row r="405">
          <cell r="C405">
            <v>5.78</v>
          </cell>
          <cell r="D405">
            <v>35</v>
          </cell>
        </row>
        <row r="407">
          <cell r="C407">
            <v>3.42</v>
          </cell>
        </row>
        <row r="408">
          <cell r="C408">
            <v>0.72</v>
          </cell>
        </row>
        <row r="409">
          <cell r="C409">
            <v>1.5</v>
          </cell>
        </row>
        <row r="410">
          <cell r="C410">
            <v>5.64</v>
          </cell>
        </row>
        <row r="421">
          <cell r="C421">
            <v>8</v>
          </cell>
          <cell r="D421">
            <v>35</v>
          </cell>
        </row>
        <row r="424">
          <cell r="C424">
            <v>120</v>
          </cell>
          <cell r="D424">
            <v>16</v>
          </cell>
        </row>
        <row r="444">
          <cell r="C444">
            <v>5.62</v>
          </cell>
          <cell r="D444">
            <v>130</v>
          </cell>
        </row>
        <row r="446">
          <cell r="C446">
            <v>1.48</v>
          </cell>
        </row>
        <row r="447">
          <cell r="C447">
            <v>0.6043400000000001</v>
          </cell>
        </row>
        <row r="448">
          <cell r="C448">
            <v>0.54</v>
          </cell>
        </row>
        <row r="449">
          <cell r="C449">
            <v>0.35</v>
          </cell>
        </row>
        <row r="450">
          <cell r="C450">
            <v>0.14080000000000001</v>
          </cell>
        </row>
        <row r="451">
          <cell r="C451">
            <v>0.74399999999999999</v>
          </cell>
        </row>
        <row r="452">
          <cell r="C452">
            <v>3.85914</v>
          </cell>
        </row>
        <row r="457">
          <cell r="C457">
            <v>9.1</v>
          </cell>
          <cell r="D457">
            <v>125</v>
          </cell>
        </row>
        <row r="459">
          <cell r="C459">
            <v>7.1224999999999996</v>
          </cell>
        </row>
        <row r="460">
          <cell r="C460">
            <v>3.0217000000000001</v>
          </cell>
        </row>
        <row r="461">
          <cell r="C461">
            <v>10.1442</v>
          </cell>
        </row>
        <row r="465">
          <cell r="C465">
            <v>4.6900000000000004</v>
          </cell>
          <cell r="D465">
            <v>130</v>
          </cell>
        </row>
        <row r="467">
          <cell r="C467">
            <v>2.3759999999999999</v>
          </cell>
        </row>
        <row r="468">
          <cell r="C468">
            <v>1.2</v>
          </cell>
        </row>
        <row r="469">
          <cell r="C469">
            <v>3.5759999999999996</v>
          </cell>
        </row>
        <row r="473">
          <cell r="C473">
            <v>0</v>
          </cell>
          <cell r="D473">
            <v>130</v>
          </cell>
        </row>
        <row r="475">
          <cell r="C475">
            <v>0.64</v>
          </cell>
        </row>
        <row r="478">
          <cell r="C478">
            <v>3.79</v>
          </cell>
          <cell r="D478">
            <v>45</v>
          </cell>
        </row>
        <row r="480">
          <cell r="C480">
            <v>5.75</v>
          </cell>
        </row>
        <row r="483">
          <cell r="C483">
            <v>1.71</v>
          </cell>
          <cell r="D483">
            <v>140</v>
          </cell>
        </row>
        <row r="485">
          <cell r="C485">
            <v>2.2879999999999998</v>
          </cell>
        </row>
        <row r="486">
          <cell r="C486">
            <v>0.24</v>
          </cell>
        </row>
        <row r="487">
          <cell r="C487">
            <v>2.5279999999999996</v>
          </cell>
        </row>
        <row r="492">
          <cell r="C492">
            <v>7.84</v>
          </cell>
          <cell r="D492">
            <v>125</v>
          </cell>
        </row>
        <row r="494">
          <cell r="C494">
            <v>6.75</v>
          </cell>
        </row>
        <row r="495">
          <cell r="C495">
            <v>0.6462</v>
          </cell>
        </row>
        <row r="496">
          <cell r="C496">
            <v>0.49724999999999997</v>
          </cell>
        </row>
        <row r="497">
          <cell r="C497">
            <v>0.44800000000000006</v>
          </cell>
        </row>
        <row r="498">
          <cell r="C498">
            <v>8.34145</v>
          </cell>
        </row>
        <row r="502">
          <cell r="C502">
            <v>2.06</v>
          </cell>
          <cell r="D502">
            <v>140</v>
          </cell>
        </row>
        <row r="504">
          <cell r="C504">
            <v>1.5620000000000001</v>
          </cell>
        </row>
        <row r="507">
          <cell r="C507">
            <v>0</v>
          </cell>
          <cell r="D507">
            <v>190</v>
          </cell>
        </row>
        <row r="509">
          <cell r="C509">
            <v>1.7124999999999999</v>
          </cell>
        </row>
        <row r="513">
          <cell r="C513">
            <v>0</v>
          </cell>
          <cell r="D513">
            <v>160</v>
          </cell>
        </row>
        <row r="515">
          <cell r="C515">
            <v>0.55125000000000002</v>
          </cell>
        </row>
        <row r="519">
          <cell r="C519">
            <v>0.8</v>
          </cell>
          <cell r="D519">
            <v>140</v>
          </cell>
        </row>
        <row r="521">
          <cell r="C521">
            <v>0.39</v>
          </cell>
        </row>
        <row r="522">
          <cell r="C522">
            <v>0.375</v>
          </cell>
        </row>
        <row r="523">
          <cell r="C523">
            <v>5.5999999999999994E-2</v>
          </cell>
        </row>
        <row r="524">
          <cell r="C524">
            <v>0.82099999999999995</v>
          </cell>
        </row>
        <row r="527">
          <cell r="C527">
            <v>1.42</v>
          </cell>
          <cell r="D527">
            <v>140</v>
          </cell>
        </row>
        <row r="529">
          <cell r="C529">
            <v>1.597</v>
          </cell>
        </row>
        <row r="530">
          <cell r="C530">
            <v>0.14400000000000004</v>
          </cell>
        </row>
        <row r="531">
          <cell r="C531">
            <v>1.7410000000000001</v>
          </cell>
        </row>
        <row r="535">
          <cell r="C535">
            <v>0</v>
          </cell>
          <cell r="D535">
            <v>140</v>
          </cell>
        </row>
        <row r="537">
          <cell r="C537">
            <v>1.5569999999999999</v>
          </cell>
        </row>
        <row r="541">
          <cell r="C541">
            <v>2</v>
          </cell>
          <cell r="D541">
            <v>140</v>
          </cell>
        </row>
        <row r="543">
          <cell r="C543">
            <v>1.0560000000000003</v>
          </cell>
        </row>
        <row r="546">
          <cell r="C546">
            <v>2.36</v>
          </cell>
          <cell r="D546">
            <v>130</v>
          </cell>
        </row>
        <row r="548">
          <cell r="C548">
            <v>5.2850000000000001</v>
          </cell>
        </row>
        <row r="552">
          <cell r="C552">
            <v>1.84</v>
          </cell>
          <cell r="D552">
            <v>150</v>
          </cell>
        </row>
        <row r="554">
          <cell r="C554">
            <v>0.5625</v>
          </cell>
        </row>
        <row r="559">
          <cell r="C559">
            <v>16</v>
          </cell>
          <cell r="D559">
            <v>60</v>
          </cell>
        </row>
        <row r="562">
          <cell r="C562">
            <v>2.79</v>
          </cell>
          <cell r="D562">
            <v>300</v>
          </cell>
        </row>
        <row r="564">
          <cell r="C564">
            <v>0.16</v>
          </cell>
        </row>
        <row r="567">
          <cell r="C567">
            <v>0.5</v>
          </cell>
          <cell r="D567">
            <v>200</v>
          </cell>
        </row>
        <row r="570">
          <cell r="C570">
            <v>39.5</v>
          </cell>
        </row>
        <row r="573">
          <cell r="C573">
            <v>0</v>
          </cell>
          <cell r="D573">
            <v>145</v>
          </cell>
        </row>
        <row r="574">
          <cell r="C574">
            <v>5.45</v>
          </cell>
        </row>
        <row r="576">
          <cell r="C576">
            <v>47.5</v>
          </cell>
        </row>
        <row r="578">
          <cell r="C578">
            <v>11.612500000000001</v>
          </cell>
        </row>
        <row r="581">
          <cell r="C581">
            <v>6.7850000000000001</v>
          </cell>
        </row>
        <row r="584">
          <cell r="C584">
            <v>26.75</v>
          </cell>
          <cell r="D584">
            <v>15</v>
          </cell>
        </row>
        <row r="587">
          <cell r="C587">
            <v>7.69</v>
          </cell>
          <cell r="D587">
            <v>125</v>
          </cell>
        </row>
        <row r="596">
          <cell r="C596" t="str">
            <v>količina</v>
          </cell>
          <cell r="D596" t="str">
            <v>Eu/enoto</v>
          </cell>
        </row>
        <row r="600">
          <cell r="C600">
            <v>3891.07</v>
          </cell>
          <cell r="D600">
            <v>1.1000000000000001</v>
          </cell>
        </row>
        <row r="602">
          <cell r="C602">
            <v>1296.25</v>
          </cell>
        </row>
        <row r="603">
          <cell r="C603">
            <v>357</v>
          </cell>
        </row>
        <row r="604">
          <cell r="C604">
            <v>1312.5</v>
          </cell>
        </row>
        <row r="605">
          <cell r="C605">
            <v>481.25</v>
          </cell>
        </row>
        <row r="606">
          <cell r="C606">
            <v>106.25</v>
          </cell>
        </row>
        <row r="607">
          <cell r="C607">
            <v>180</v>
          </cell>
        </row>
        <row r="608">
          <cell r="C608">
            <v>3733.25</v>
          </cell>
        </row>
        <row r="609">
          <cell r="C609">
            <v>4125</v>
          </cell>
        </row>
        <row r="615">
          <cell r="C615">
            <v>73.680000000000007</v>
          </cell>
          <cell r="D615">
            <v>35</v>
          </cell>
        </row>
        <row r="617">
          <cell r="C617">
            <v>74</v>
          </cell>
        </row>
        <row r="629">
          <cell r="C629">
            <v>42.01</v>
          </cell>
          <cell r="D629">
            <v>16</v>
          </cell>
        </row>
        <row r="631">
          <cell r="C631">
            <v>22.2</v>
          </cell>
        </row>
        <row r="632">
          <cell r="C632">
            <v>7.74</v>
          </cell>
        </row>
        <row r="633">
          <cell r="C633">
            <v>12.96</v>
          </cell>
        </row>
        <row r="634">
          <cell r="C634">
            <v>6</v>
          </cell>
        </row>
        <row r="635">
          <cell r="C635">
            <v>48.9</v>
          </cell>
        </row>
        <row r="638">
          <cell r="C638">
            <v>1.8</v>
          </cell>
          <cell r="D638">
            <v>16</v>
          </cell>
        </row>
        <row r="640">
          <cell r="C640">
            <v>5.28</v>
          </cell>
        </row>
        <row r="644">
          <cell r="C644">
            <v>19.45</v>
          </cell>
          <cell r="D644">
            <v>22</v>
          </cell>
        </row>
        <row r="646">
          <cell r="C646">
            <v>20.28</v>
          </cell>
        </row>
        <row r="647">
          <cell r="C647">
            <v>3</v>
          </cell>
        </row>
        <row r="648">
          <cell r="C648">
            <v>23.28</v>
          </cell>
        </row>
        <row r="652">
          <cell r="C652">
            <v>36.36</v>
          </cell>
          <cell r="D652">
            <v>21</v>
          </cell>
        </row>
        <row r="654">
          <cell r="C654">
            <v>45</v>
          </cell>
        </row>
        <row r="655">
          <cell r="C655">
            <v>5.2919999999999998</v>
          </cell>
        </row>
        <row r="656">
          <cell r="C656">
            <v>5.9375</v>
          </cell>
        </row>
        <row r="657">
          <cell r="C657">
            <v>4.8</v>
          </cell>
        </row>
        <row r="658">
          <cell r="C658">
            <v>61.029499999999999</v>
          </cell>
        </row>
        <row r="661">
          <cell r="C661">
            <v>21.09</v>
          </cell>
          <cell r="D661">
            <v>22</v>
          </cell>
        </row>
        <row r="663">
          <cell r="C663">
            <v>15.62</v>
          </cell>
        </row>
        <row r="664">
          <cell r="C664">
            <v>7.35</v>
          </cell>
        </row>
        <row r="665">
          <cell r="C665">
            <v>22.97</v>
          </cell>
        </row>
        <row r="671">
          <cell r="C671">
            <v>14.51</v>
          </cell>
          <cell r="D671">
            <v>22</v>
          </cell>
        </row>
        <row r="674">
          <cell r="C674">
            <v>0</v>
          </cell>
          <cell r="D674">
            <v>28</v>
          </cell>
        </row>
        <row r="676">
          <cell r="C676">
            <v>16.7028</v>
          </cell>
        </row>
        <row r="677">
          <cell r="C677">
            <v>1.8</v>
          </cell>
        </row>
        <row r="678">
          <cell r="C678">
            <v>20.76</v>
          </cell>
        </row>
        <row r="679">
          <cell r="C679">
            <v>39.262799999999999</v>
          </cell>
        </row>
        <row r="682">
          <cell r="C682">
            <v>19.62</v>
          </cell>
          <cell r="D682">
            <v>30</v>
          </cell>
        </row>
        <row r="684">
          <cell r="C684">
            <v>2</v>
          </cell>
        </row>
        <row r="685">
          <cell r="C685">
            <v>2.72</v>
          </cell>
        </row>
        <row r="686">
          <cell r="C686">
            <v>4.72</v>
          </cell>
        </row>
        <row r="690">
          <cell r="C690">
            <v>23.64</v>
          </cell>
          <cell r="D690">
            <v>24</v>
          </cell>
        </row>
        <row r="692">
          <cell r="C692">
            <v>3.25</v>
          </cell>
        </row>
        <row r="693">
          <cell r="C693">
            <v>2.5</v>
          </cell>
        </row>
        <row r="694">
          <cell r="C694">
            <v>0.84</v>
          </cell>
        </row>
        <row r="695">
          <cell r="C695">
            <v>2.4</v>
          </cell>
        </row>
        <row r="696">
          <cell r="C696">
            <v>8.99</v>
          </cell>
        </row>
        <row r="699">
          <cell r="C699">
            <v>13</v>
          </cell>
          <cell r="D699">
            <v>8</v>
          </cell>
        </row>
        <row r="702">
          <cell r="C702">
            <v>0</v>
          </cell>
          <cell r="D702">
            <v>6</v>
          </cell>
        </row>
        <row r="705">
          <cell r="C705">
            <v>244.38</v>
          </cell>
          <cell r="D705">
            <v>5.5</v>
          </cell>
        </row>
        <row r="707">
          <cell r="C707">
            <v>168</v>
          </cell>
        </row>
        <row r="710">
          <cell r="C710">
            <v>78</v>
          </cell>
          <cell r="D710">
            <v>22</v>
          </cell>
        </row>
        <row r="726">
          <cell r="C726">
            <v>74</v>
          </cell>
          <cell r="D726">
            <v>17</v>
          </cell>
        </row>
        <row r="729">
          <cell r="C729">
            <v>0</v>
          </cell>
          <cell r="D729">
            <v>17</v>
          </cell>
        </row>
        <row r="731">
          <cell r="C731">
            <v>49.6</v>
          </cell>
        </row>
        <row r="739">
          <cell r="C739">
            <v>24.56</v>
          </cell>
          <cell r="D739">
            <v>30</v>
          </cell>
        </row>
        <row r="741">
          <cell r="C741">
            <v>12.6</v>
          </cell>
        </row>
        <row r="749">
          <cell r="C749">
            <v>36.24</v>
          </cell>
          <cell r="D749">
            <v>48</v>
          </cell>
        </row>
        <row r="751">
          <cell r="C751">
            <v>38.4</v>
          </cell>
        </row>
        <row r="754">
          <cell r="C754">
            <v>10.34</v>
          </cell>
          <cell r="D754">
            <v>26</v>
          </cell>
        </row>
        <row r="756">
          <cell r="C756">
            <v>21.04</v>
          </cell>
        </row>
        <row r="759">
          <cell r="C759">
            <v>0.97</v>
          </cell>
          <cell r="D759">
            <v>170</v>
          </cell>
        </row>
        <row r="761">
          <cell r="C761">
            <v>2.0160000000000005</v>
          </cell>
        </row>
        <row r="766">
          <cell r="C766">
            <v>4.4400000000000004</v>
          </cell>
          <cell r="D766">
            <v>140</v>
          </cell>
        </row>
        <row r="768">
          <cell r="C768">
            <v>7.7645</v>
          </cell>
        </row>
        <row r="769">
          <cell r="C769">
            <v>-1.5120000000000002</v>
          </cell>
        </row>
        <row r="770">
          <cell r="C770">
            <v>6.2525000000000004</v>
          </cell>
        </row>
        <row r="775">
          <cell r="C775">
            <v>1.22</v>
          </cell>
          <cell r="D775">
            <v>140</v>
          </cell>
        </row>
        <row r="777">
          <cell r="C777">
            <v>0.72900000000000009</v>
          </cell>
        </row>
        <row r="780">
          <cell r="C780">
            <v>0</v>
          </cell>
          <cell r="D780">
            <v>140</v>
          </cell>
        </row>
        <row r="782">
          <cell r="C782">
            <v>1.2390000000000003</v>
          </cell>
        </row>
        <row r="787">
          <cell r="C787">
            <v>0</v>
          </cell>
          <cell r="D787">
            <v>25</v>
          </cell>
        </row>
        <row r="789">
          <cell r="C789">
            <v>2.2949999999999999</v>
          </cell>
        </row>
        <row r="792">
          <cell r="C792">
            <v>19.079999999999998</v>
          </cell>
          <cell r="D792">
            <v>25</v>
          </cell>
        </row>
        <row r="794">
          <cell r="C794">
            <v>7.9924999999999997</v>
          </cell>
        </row>
        <row r="797">
          <cell r="C797">
            <v>1</v>
          </cell>
          <cell r="D797">
            <v>16</v>
          </cell>
        </row>
        <row r="800">
          <cell r="C800">
            <v>0</v>
          </cell>
          <cell r="D800">
            <v>4</v>
          </cell>
        </row>
        <row r="803">
          <cell r="C803">
            <v>50</v>
          </cell>
          <cell r="D803">
            <v>22</v>
          </cell>
        </row>
        <row r="806">
          <cell r="C806">
            <v>109.84</v>
          </cell>
          <cell r="D806">
            <v>15</v>
          </cell>
        </row>
        <row r="808">
          <cell r="C808">
            <v>92.5</v>
          </cell>
        </row>
        <row r="809">
          <cell r="C809">
            <v>40</v>
          </cell>
        </row>
        <row r="810">
          <cell r="C810">
            <v>21</v>
          </cell>
        </row>
        <row r="811">
          <cell r="C811">
            <v>132.5</v>
          </cell>
        </row>
        <row r="815">
          <cell r="C815">
            <v>0</v>
          </cell>
          <cell r="D815">
            <v>17</v>
          </cell>
        </row>
        <row r="817">
          <cell r="C817">
            <v>19.5</v>
          </cell>
        </row>
        <row r="821">
          <cell r="C821">
            <v>0</v>
          </cell>
          <cell r="D821">
            <v>14</v>
          </cell>
        </row>
        <row r="824">
          <cell r="C824">
            <v>0</v>
          </cell>
          <cell r="D824">
            <v>12</v>
          </cell>
        </row>
        <row r="826">
          <cell r="C826">
            <v>10.199999999999999</v>
          </cell>
        </row>
        <row r="829">
          <cell r="C829">
            <v>0</v>
          </cell>
          <cell r="D829">
            <v>12</v>
          </cell>
        </row>
        <row r="831">
          <cell r="C831">
            <v>14</v>
          </cell>
        </row>
        <row r="837">
          <cell r="C837">
            <v>0</v>
          </cell>
          <cell r="D837">
            <v>2.5</v>
          </cell>
        </row>
        <row r="839">
          <cell r="C839">
            <v>64.5</v>
          </cell>
        </row>
        <row r="840">
          <cell r="C840">
            <v>3.5</v>
          </cell>
        </row>
        <row r="841">
          <cell r="C841">
            <v>53.5</v>
          </cell>
        </row>
        <row r="842">
          <cell r="C842">
            <v>121.5</v>
          </cell>
        </row>
        <row r="845">
          <cell r="C845">
            <v>0</v>
          </cell>
          <cell r="D845">
            <v>2.5</v>
          </cell>
        </row>
        <row r="847">
          <cell r="C847">
            <v>1.5</v>
          </cell>
        </row>
        <row r="848">
          <cell r="C848">
            <v>35.35</v>
          </cell>
        </row>
        <row r="849">
          <cell r="C849">
            <v>6.5</v>
          </cell>
        </row>
        <row r="850">
          <cell r="C850">
            <v>43.35</v>
          </cell>
        </row>
        <row r="853">
          <cell r="C853">
            <v>0</v>
          </cell>
          <cell r="D853">
            <v>2.5</v>
          </cell>
        </row>
        <row r="855">
          <cell r="C855">
            <v>5.8</v>
          </cell>
        </row>
        <row r="856">
          <cell r="C856">
            <v>8.64</v>
          </cell>
        </row>
        <row r="857">
          <cell r="C857">
            <v>10.56</v>
          </cell>
        </row>
        <row r="858">
          <cell r="C858">
            <v>5.98</v>
          </cell>
        </row>
        <row r="859">
          <cell r="C859">
            <v>46.59</v>
          </cell>
        </row>
        <row r="860">
          <cell r="C860">
            <v>12</v>
          </cell>
        </row>
        <row r="861">
          <cell r="C861">
            <v>14.92</v>
          </cell>
        </row>
        <row r="862">
          <cell r="C862">
            <v>7</v>
          </cell>
        </row>
        <row r="863">
          <cell r="C863">
            <v>111.49</v>
          </cell>
        </row>
        <row r="866">
          <cell r="C866">
            <v>0</v>
          </cell>
          <cell r="D866">
            <v>2.5</v>
          </cell>
        </row>
        <row r="868">
          <cell r="C868">
            <v>29.44</v>
          </cell>
        </row>
        <row r="871">
          <cell r="C871">
            <v>0</v>
          </cell>
          <cell r="D871">
            <v>2.5</v>
          </cell>
        </row>
        <row r="873">
          <cell r="C873">
            <v>56.3</v>
          </cell>
        </row>
        <row r="874">
          <cell r="C874">
            <v>12</v>
          </cell>
        </row>
        <row r="875">
          <cell r="C875">
            <v>68.3</v>
          </cell>
        </row>
        <row r="878">
          <cell r="C878">
            <v>0</v>
          </cell>
          <cell r="D878">
            <v>5</v>
          </cell>
        </row>
        <row r="881">
          <cell r="C881">
            <v>0</v>
          </cell>
          <cell r="D881">
            <v>14</v>
          </cell>
        </row>
        <row r="882">
          <cell r="C882">
            <v>20</v>
          </cell>
          <cell r="D882">
            <v>12</v>
          </cell>
        </row>
        <row r="885">
          <cell r="C885">
            <v>0</v>
          </cell>
          <cell r="D885">
            <v>14500</v>
          </cell>
        </row>
        <row r="887">
          <cell r="C887" t="str">
            <v>zajeto v enotnih cenah</v>
          </cell>
        </row>
        <row r="908">
          <cell r="C908">
            <v>119.7</v>
          </cell>
          <cell r="D908">
            <v>40</v>
          </cell>
        </row>
        <row r="910">
          <cell r="C910">
            <v>25.65</v>
          </cell>
        </row>
        <row r="911">
          <cell r="C911">
            <v>80.3</v>
          </cell>
        </row>
        <row r="912">
          <cell r="C912">
            <v>105.95</v>
          </cell>
        </row>
        <row r="915">
          <cell r="C915">
            <v>41.37</v>
          </cell>
          <cell r="D915">
            <v>40</v>
          </cell>
        </row>
        <row r="917">
          <cell r="C917">
            <v>19.2</v>
          </cell>
        </row>
        <row r="918">
          <cell r="C918">
            <v>17.322500000000002</v>
          </cell>
        </row>
        <row r="919">
          <cell r="C919">
            <v>36.522500000000001</v>
          </cell>
        </row>
        <row r="923">
          <cell r="D923" t="str">
            <v>v ceni ni materiala - venca</v>
          </cell>
        </row>
        <row r="924">
          <cell r="C924">
            <v>28.7</v>
          </cell>
          <cell r="D924">
            <v>36</v>
          </cell>
        </row>
        <row r="927">
          <cell r="D927" t="str">
            <v>v ceni ni materiala - venca</v>
          </cell>
        </row>
        <row r="928">
          <cell r="C928">
            <v>40.89</v>
          </cell>
          <cell r="D928">
            <v>36</v>
          </cell>
        </row>
        <row r="930">
          <cell r="D930" t="str">
            <v>v ceni ni materiala - venca</v>
          </cell>
        </row>
        <row r="931">
          <cell r="C931">
            <v>3</v>
          </cell>
          <cell r="D931">
            <v>120</v>
          </cell>
        </row>
        <row r="934">
          <cell r="C934">
            <v>8.82</v>
          </cell>
          <cell r="D934">
            <v>9</v>
          </cell>
        </row>
        <row r="936">
          <cell r="C936">
            <v>6.7360000000000007</v>
          </cell>
          <cell r="D936">
            <v>44.906666666666673</v>
          </cell>
        </row>
        <row r="937">
          <cell r="C937">
            <v>2.9039999999999999</v>
          </cell>
          <cell r="D937">
            <v>24.2</v>
          </cell>
        </row>
        <row r="938">
          <cell r="C938">
            <v>9.64</v>
          </cell>
          <cell r="D938">
            <v>69.106666666666669</v>
          </cell>
        </row>
        <row r="941">
          <cell r="C941">
            <v>0</v>
          </cell>
          <cell r="D941">
            <v>10</v>
          </cell>
        </row>
        <row r="943">
          <cell r="C943">
            <v>1.25</v>
          </cell>
          <cell r="D943">
            <v>6.25</v>
          </cell>
        </row>
        <row r="944">
          <cell r="C944">
            <v>0.68399999999999994</v>
          </cell>
          <cell r="D944">
            <v>5.6999999999999993</v>
          </cell>
        </row>
        <row r="945">
          <cell r="C945">
            <v>1.9339999999999999</v>
          </cell>
          <cell r="D945">
            <v>11.95</v>
          </cell>
        </row>
        <row r="948">
          <cell r="C948">
            <v>6</v>
          </cell>
          <cell r="D948">
            <v>80</v>
          </cell>
        </row>
        <row r="950">
          <cell r="D950" t="str">
            <v>samo montaža konzol</v>
          </cell>
        </row>
        <row r="951">
          <cell r="C951">
            <v>2</v>
          </cell>
          <cell r="D951">
            <v>70</v>
          </cell>
        </row>
        <row r="956">
          <cell r="C956">
            <v>95.26</v>
          </cell>
          <cell r="D956">
            <v>14</v>
          </cell>
        </row>
        <row r="959">
          <cell r="C959">
            <v>47.48</v>
          </cell>
          <cell r="D959">
            <v>26</v>
          </cell>
        </row>
        <row r="961">
          <cell r="C961">
            <v>29.55</v>
          </cell>
        </row>
        <row r="966">
          <cell r="C966">
            <v>43.37</v>
          </cell>
          <cell r="D966">
            <v>5</v>
          </cell>
        </row>
        <row r="973">
          <cell r="C973">
            <v>0</v>
          </cell>
          <cell r="D973">
            <v>35</v>
          </cell>
        </row>
        <row r="976">
          <cell r="C976">
            <v>0</v>
          </cell>
        </row>
        <row r="1003">
          <cell r="C1003">
            <v>138.4</v>
          </cell>
          <cell r="D1003">
            <v>4</v>
          </cell>
        </row>
        <row r="1005">
          <cell r="C1005">
            <v>135</v>
          </cell>
        </row>
        <row r="1008">
          <cell r="C1008">
            <v>144</v>
          </cell>
          <cell r="D1008">
            <v>3</v>
          </cell>
        </row>
        <row r="1012">
          <cell r="C1012">
            <v>22.69</v>
          </cell>
          <cell r="D1012">
            <v>14</v>
          </cell>
        </row>
        <row r="1014">
          <cell r="C1014">
            <v>9</v>
          </cell>
        </row>
        <row r="1015">
          <cell r="C1015">
            <v>3.5</v>
          </cell>
        </row>
        <row r="1016">
          <cell r="C1016">
            <v>9.6</v>
          </cell>
        </row>
        <row r="1017">
          <cell r="C1017">
            <v>5</v>
          </cell>
        </row>
        <row r="1018">
          <cell r="C1018">
            <v>1.5</v>
          </cell>
        </row>
        <row r="1019">
          <cell r="C1019">
            <v>28.6</v>
          </cell>
        </row>
        <row r="1026">
          <cell r="C1026">
            <v>0.15</v>
          </cell>
          <cell r="D1026">
            <v>500</v>
          </cell>
        </row>
        <row r="1028">
          <cell r="C1028">
            <v>0.47249999999999998</v>
          </cell>
        </row>
        <row r="1031">
          <cell r="C1031">
            <v>0</v>
          </cell>
          <cell r="D1031">
            <v>10</v>
          </cell>
        </row>
        <row r="1037">
          <cell r="C1037">
            <v>0</v>
          </cell>
          <cell r="D1037">
            <v>500</v>
          </cell>
        </row>
        <row r="1045">
          <cell r="C1045">
            <v>94.8</v>
          </cell>
          <cell r="D1045">
            <v>31</v>
          </cell>
        </row>
        <row r="1048">
          <cell r="C1048">
            <v>22.77</v>
          </cell>
          <cell r="D1048">
            <v>2</v>
          </cell>
        </row>
        <row r="1051">
          <cell r="C1051">
            <v>18.149999999999999</v>
          </cell>
          <cell r="D1051">
            <v>7</v>
          </cell>
        </row>
        <row r="1059">
          <cell r="C1059">
            <v>30.19</v>
          </cell>
          <cell r="D1059">
            <v>32</v>
          </cell>
        </row>
        <row r="1061">
          <cell r="C1061">
            <v>27.5</v>
          </cell>
        </row>
        <row r="1064">
          <cell r="C1064">
            <v>0</v>
          </cell>
          <cell r="D1064">
            <v>42</v>
          </cell>
        </row>
        <row r="1066">
          <cell r="C1066">
            <v>40.424999999999997</v>
          </cell>
        </row>
        <row r="1069">
          <cell r="C1069">
            <v>45.43</v>
          </cell>
          <cell r="D1069">
            <v>4.5</v>
          </cell>
        </row>
        <row r="1072">
          <cell r="C1072">
            <v>40.17</v>
          </cell>
          <cell r="D1072">
            <v>15</v>
          </cell>
        </row>
        <row r="1075">
          <cell r="C1075">
            <v>33.4</v>
          </cell>
          <cell r="D1075">
            <v>7</v>
          </cell>
        </row>
        <row r="1078">
          <cell r="C1078">
            <v>0</v>
          </cell>
          <cell r="D1078">
            <v>10</v>
          </cell>
        </row>
        <row r="1089">
          <cell r="C1089" t="str">
            <v>količina</v>
          </cell>
          <cell r="D1089" t="str">
            <v>Eu/enoto</v>
          </cell>
        </row>
        <row r="1091">
          <cell r="C1091">
            <v>182.17</v>
          </cell>
          <cell r="D1091">
            <v>32</v>
          </cell>
        </row>
        <row r="1094">
          <cell r="D1094">
            <v>2.5</v>
          </cell>
        </row>
        <row r="1097">
          <cell r="C1097">
            <v>18.149999999999999</v>
          </cell>
          <cell r="D1097">
            <v>40</v>
          </cell>
        </row>
        <row r="1100">
          <cell r="C1100">
            <v>0</v>
          </cell>
        </row>
        <row r="1103">
          <cell r="C1103">
            <v>20.399999999999999</v>
          </cell>
          <cell r="D1103">
            <v>6</v>
          </cell>
        </row>
        <row r="1107">
          <cell r="C1107">
            <v>32</v>
          </cell>
          <cell r="D1107">
            <v>60</v>
          </cell>
        </row>
        <row r="1110">
          <cell r="C1110">
            <v>1</v>
          </cell>
          <cell r="D1110">
            <v>225</v>
          </cell>
        </row>
        <row r="1113">
          <cell r="D1113">
            <v>10</v>
          </cell>
        </row>
        <row r="1135">
          <cell r="C1135" t="str">
            <v>m. ni zajeto v ceni - dogovor - vrtnar</v>
          </cell>
        </row>
        <row r="1136">
          <cell r="C1136" t="str">
            <v>n. ni zajeto v ceni - dogovor - vrtnar</v>
          </cell>
        </row>
        <row r="1139">
          <cell r="C1139">
            <v>19.510000000000002</v>
          </cell>
          <cell r="D1139">
            <v>110</v>
          </cell>
        </row>
        <row r="1141">
          <cell r="C1141">
            <v>17.600000000000001</v>
          </cell>
        </row>
        <row r="1156">
          <cell r="C1156">
            <v>0</v>
          </cell>
          <cell r="D1156">
            <v>90</v>
          </cell>
        </row>
        <row r="1163">
          <cell r="C1163">
            <v>7.2</v>
          </cell>
          <cell r="D1163">
            <v>44</v>
          </cell>
        </row>
        <row r="1165">
          <cell r="C1165">
            <v>6.75</v>
          </cell>
        </row>
        <row r="1168">
          <cell r="C1168">
            <v>0</v>
          </cell>
          <cell r="D1168">
            <v>150</v>
          </cell>
        </row>
        <row r="1181">
          <cell r="C1181">
            <v>0</v>
          </cell>
          <cell r="D1181">
            <v>49</v>
          </cell>
        </row>
        <row r="1182">
          <cell r="C1182">
            <v>29</v>
          </cell>
        </row>
        <row r="1185">
          <cell r="C1185">
            <v>0</v>
          </cell>
          <cell r="D1185">
            <v>27</v>
          </cell>
        </row>
        <row r="1188">
          <cell r="C1188">
            <v>0</v>
          </cell>
          <cell r="D1188">
            <v>42</v>
          </cell>
        </row>
        <row r="1191">
          <cell r="C1191">
            <v>0</v>
          </cell>
          <cell r="D1191">
            <v>35</v>
          </cell>
        </row>
        <row r="1194">
          <cell r="C1194">
            <v>33.4</v>
          </cell>
          <cell r="D1194">
            <v>46</v>
          </cell>
        </row>
        <row r="1197">
          <cell r="C1197">
            <v>0</v>
          </cell>
          <cell r="D1197">
            <v>215</v>
          </cell>
        </row>
        <row r="1201">
          <cell r="C1201">
            <v>1</v>
          </cell>
          <cell r="D1201">
            <v>290</v>
          </cell>
        </row>
        <row r="1204">
          <cell r="C1204">
            <v>0</v>
          </cell>
          <cell r="D1204">
            <v>33</v>
          </cell>
        </row>
        <row r="1207">
          <cell r="C1207">
            <v>0</v>
          </cell>
          <cell r="D1207">
            <v>165</v>
          </cell>
        </row>
        <row r="1210">
          <cell r="C1210">
            <v>0</v>
          </cell>
          <cell r="D1210">
            <v>42</v>
          </cell>
        </row>
        <row r="1213">
          <cell r="C1213">
            <v>15.78</v>
          </cell>
          <cell r="D1213">
            <v>33</v>
          </cell>
        </row>
        <row r="1216">
          <cell r="C1216">
            <v>9.8800000000000008</v>
          </cell>
          <cell r="D1216">
            <v>60</v>
          </cell>
        </row>
        <row r="1225">
          <cell r="C1225" t="str">
            <v>ključavničarska obdelava</v>
          </cell>
        </row>
        <row r="1226">
          <cell r="C1226">
            <v>0</v>
          </cell>
          <cell r="D1226">
            <v>9</v>
          </cell>
        </row>
        <row r="1228">
          <cell r="C1228">
            <v>337.76600000000008</v>
          </cell>
        </row>
        <row r="1243">
          <cell r="C1243">
            <v>0</v>
          </cell>
          <cell r="D1243">
            <v>38</v>
          </cell>
        </row>
        <row r="1248">
          <cell r="D1248" t="str">
            <v xml:space="preserve">         </v>
          </cell>
        </row>
        <row r="1257">
          <cell r="C1257">
            <v>0</v>
          </cell>
          <cell r="D1257">
            <v>29</v>
          </cell>
        </row>
        <row r="1264">
          <cell r="C1264">
            <v>30.82</v>
          </cell>
          <cell r="D1264">
            <v>38</v>
          </cell>
        </row>
        <row r="1271">
          <cell r="C1271">
            <v>0</v>
          </cell>
          <cell r="D1271">
            <v>39</v>
          </cell>
        </row>
        <row r="1273">
          <cell r="C1273">
            <v>18</v>
          </cell>
        </row>
        <row r="1282">
          <cell r="C1282">
            <v>0</v>
          </cell>
          <cell r="D1282">
            <v>58</v>
          </cell>
        </row>
        <row r="1284">
          <cell r="C1284">
            <v>17</v>
          </cell>
        </row>
        <row r="1292">
          <cell r="C1292">
            <v>0</v>
          </cell>
          <cell r="D1292">
            <v>56</v>
          </cell>
        </row>
        <row r="1302">
          <cell r="C1302">
            <v>0</v>
          </cell>
          <cell r="D1302">
            <v>96</v>
          </cell>
        </row>
        <row r="1305">
          <cell r="C1305">
            <v>0</v>
          </cell>
          <cell r="D1305">
            <v>30</v>
          </cell>
        </row>
        <row r="1321">
          <cell r="C1321">
            <v>20</v>
          </cell>
        </row>
        <row r="1323">
          <cell r="C1323">
            <v>20.28</v>
          </cell>
        </row>
        <row r="1327">
          <cell r="C1327">
            <v>7</v>
          </cell>
        </row>
        <row r="1330">
          <cell r="C1330">
            <v>4</v>
          </cell>
        </row>
        <row r="1333">
          <cell r="C1333">
            <v>1</v>
          </cell>
        </row>
        <row r="1340">
          <cell r="C1340">
            <v>8.1199999999999992</v>
          </cell>
          <cell r="D1340">
            <v>44</v>
          </cell>
        </row>
        <row r="1341">
          <cell r="C1341">
            <v>1</v>
          </cell>
          <cell r="D1341">
            <v>672.03</v>
          </cell>
        </row>
        <row r="1343">
          <cell r="C1343">
            <v>16.38</v>
          </cell>
          <cell r="D1343">
            <v>25</v>
          </cell>
        </row>
        <row r="1344">
          <cell r="C1344">
            <v>1</v>
          </cell>
          <cell r="D1344">
            <v>601.30999999999995</v>
          </cell>
        </row>
        <row r="1345">
          <cell r="D1345" t="str">
            <v>cena brez ploščic</v>
          </cell>
        </row>
        <row r="1346">
          <cell r="C1346">
            <v>0</v>
          </cell>
          <cell r="D1346">
            <v>25</v>
          </cell>
        </row>
        <row r="1353">
          <cell r="C1353">
            <v>0</v>
          </cell>
          <cell r="D1353">
            <v>25</v>
          </cell>
        </row>
        <row r="1355">
          <cell r="C1355">
            <v>25.5</v>
          </cell>
        </row>
        <row r="1358">
          <cell r="C1358">
            <v>0</v>
          </cell>
          <cell r="D1358">
            <v>22</v>
          </cell>
        </row>
        <row r="1360">
          <cell r="D1360" t="str">
            <v>cena brez ploščic</v>
          </cell>
        </row>
        <row r="1361">
          <cell r="C1361">
            <v>0</v>
          </cell>
          <cell r="D1361">
            <v>5</v>
          </cell>
        </row>
        <row r="1375">
          <cell r="C1375">
            <v>0</v>
          </cell>
          <cell r="D1375">
            <v>82</v>
          </cell>
        </row>
        <row r="1377">
          <cell r="C1377">
            <v>63.8</v>
          </cell>
        </row>
        <row r="1379">
          <cell r="D1379" t="str">
            <v>cena brez parketa</v>
          </cell>
        </row>
        <row r="1380">
          <cell r="C1380">
            <v>0</v>
          </cell>
          <cell r="D1380">
            <v>55</v>
          </cell>
        </row>
        <row r="1384">
          <cell r="C1384">
            <v>0</v>
          </cell>
          <cell r="D1384">
            <v>82</v>
          </cell>
        </row>
        <row r="1385">
          <cell r="C1385">
            <v>53.15</v>
          </cell>
        </row>
        <row r="1398">
          <cell r="C1398">
            <v>10.96</v>
          </cell>
          <cell r="D1398">
            <v>120</v>
          </cell>
        </row>
        <row r="1403">
          <cell r="D1403">
            <v>70</v>
          </cell>
        </row>
        <row r="1405">
          <cell r="C1405">
            <v>21.15</v>
          </cell>
        </row>
        <row r="1408">
          <cell r="C1408">
            <v>0</v>
          </cell>
          <cell r="D1408">
            <v>160</v>
          </cell>
        </row>
        <row r="1410">
          <cell r="C1410">
            <v>21.15</v>
          </cell>
        </row>
        <row r="1421">
          <cell r="C1421">
            <v>0</v>
          </cell>
          <cell r="D1421">
            <v>14</v>
          </cell>
        </row>
        <row r="1423">
          <cell r="C1423">
            <v>107.64</v>
          </cell>
        </row>
        <row r="1424">
          <cell r="C1424">
            <v>91.82</v>
          </cell>
        </row>
        <row r="1425">
          <cell r="C1425">
            <v>199.46</v>
          </cell>
        </row>
        <row r="1428">
          <cell r="C1428">
            <v>0</v>
          </cell>
          <cell r="D1428">
            <v>10</v>
          </cell>
        </row>
        <row r="1430">
          <cell r="C1430">
            <v>56.5</v>
          </cell>
        </row>
        <row r="1433">
          <cell r="C1433">
            <v>0</v>
          </cell>
          <cell r="D1433">
            <v>9</v>
          </cell>
        </row>
        <row r="1436">
          <cell r="C1436">
            <v>93.13</v>
          </cell>
          <cell r="D1436">
            <v>9</v>
          </cell>
        </row>
        <row r="1438">
          <cell r="C1438">
            <v>32.077500000000001</v>
          </cell>
        </row>
        <row r="1439">
          <cell r="C1439">
            <v>19.5</v>
          </cell>
        </row>
        <row r="1440">
          <cell r="C1440">
            <v>51.577500000000001</v>
          </cell>
        </row>
        <row r="1444">
          <cell r="C1444">
            <v>0</v>
          </cell>
          <cell r="D1444">
            <v>9</v>
          </cell>
        </row>
        <row r="1454">
          <cell r="C1454">
            <v>0</v>
          </cell>
          <cell r="D1454">
            <v>25</v>
          </cell>
        </row>
        <row r="1458">
          <cell r="C1458">
            <v>0</v>
          </cell>
          <cell r="D1458">
            <v>10</v>
          </cell>
        </row>
        <row r="1472">
          <cell r="C1472">
            <v>17.920000000000002</v>
          </cell>
          <cell r="D1472">
            <v>150</v>
          </cell>
        </row>
        <row r="1474">
          <cell r="C1474">
            <v>17</v>
          </cell>
        </row>
        <row r="1477">
          <cell r="C1477">
            <v>0</v>
          </cell>
          <cell r="D1477">
            <v>15</v>
          </cell>
        </row>
        <row r="1490">
          <cell r="C1490">
            <v>32</v>
          </cell>
        </row>
        <row r="1491">
          <cell r="C1491">
            <v>32.5</v>
          </cell>
        </row>
        <row r="1494">
          <cell r="C1494">
            <v>39.75</v>
          </cell>
          <cell r="D1494">
            <v>12</v>
          </cell>
        </row>
        <row r="1495">
          <cell r="C1495">
            <v>21.12</v>
          </cell>
        </row>
        <row r="1498">
          <cell r="C1498">
            <v>34.78</v>
          </cell>
          <cell r="D1498">
            <v>7</v>
          </cell>
        </row>
        <row r="1499">
          <cell r="C1499">
            <v>12.8</v>
          </cell>
        </row>
        <row r="1504">
          <cell r="C1504">
            <v>14.3</v>
          </cell>
          <cell r="D1504">
            <v>12</v>
          </cell>
        </row>
        <row r="1507">
          <cell r="C1507">
            <v>15.3</v>
          </cell>
          <cell r="D1507">
            <v>14</v>
          </cell>
        </row>
        <row r="1510">
          <cell r="C1510">
            <v>40.700000000000003</v>
          </cell>
          <cell r="D1510">
            <v>16</v>
          </cell>
        </row>
        <row r="1513">
          <cell r="C1513">
            <v>33.5</v>
          </cell>
          <cell r="D1513">
            <v>24</v>
          </cell>
        </row>
        <row r="1516">
          <cell r="C1516">
            <v>0</v>
          </cell>
          <cell r="D1516">
            <v>90</v>
          </cell>
        </row>
        <row r="1519">
          <cell r="C1519">
            <v>0</v>
          </cell>
          <cell r="D1519">
            <v>240</v>
          </cell>
        </row>
        <row r="1522">
          <cell r="C1522">
            <v>1</v>
          </cell>
          <cell r="D1522">
            <v>25</v>
          </cell>
        </row>
        <row r="1525">
          <cell r="C1525">
            <v>0</v>
          </cell>
        </row>
        <row r="1528">
          <cell r="C1528">
            <v>7.24</v>
          </cell>
          <cell r="D1528">
            <v>40</v>
          </cell>
        </row>
        <row r="1530">
          <cell r="C1530">
            <v>4.08</v>
          </cell>
        </row>
        <row r="1533">
          <cell r="C1533">
            <v>34.94</v>
          </cell>
          <cell r="D1533">
            <v>16</v>
          </cell>
        </row>
        <row r="1536">
          <cell r="C1536">
            <v>0</v>
          </cell>
          <cell r="D1536">
            <v>8</v>
          </cell>
        </row>
        <row r="1539">
          <cell r="C1539">
            <v>4.8099999999999996</v>
          </cell>
          <cell r="D1539">
            <v>15</v>
          </cell>
        </row>
        <row r="1550">
          <cell r="C1550">
            <v>3</v>
          </cell>
        </row>
        <row r="1553">
          <cell r="C1553">
            <v>1</v>
          </cell>
        </row>
        <row r="1556">
          <cell r="C1556">
            <v>14</v>
          </cell>
          <cell r="D1556">
            <v>50</v>
          </cell>
        </row>
        <row r="1559">
          <cell r="C1559">
            <v>0</v>
          </cell>
          <cell r="D1559">
            <v>150</v>
          </cell>
        </row>
        <row r="1562">
          <cell r="C1562">
            <v>0</v>
          </cell>
          <cell r="D1562">
            <v>2</v>
          </cell>
        </row>
        <row r="1565">
          <cell r="C1565">
            <v>0</v>
          </cell>
          <cell r="D1565">
            <v>20</v>
          </cell>
        </row>
        <row r="1568">
          <cell r="C1568">
            <v>1</v>
          </cell>
          <cell r="D1568" t="str">
            <v>geodet po računu</v>
          </cell>
        </row>
        <row r="1571">
          <cell r="C1571">
            <v>1</v>
          </cell>
          <cell r="D1571" t="str">
            <v>elektro po računu</v>
          </cell>
        </row>
        <row r="1574">
          <cell r="C1574">
            <v>0.3</v>
          </cell>
          <cell r="D1574" t="str">
            <v>geodet po računu</v>
          </cell>
        </row>
        <row r="1577">
          <cell r="C1577">
            <v>0</v>
          </cell>
          <cell r="D1577">
            <v>0</v>
          </cell>
        </row>
        <row r="1587">
          <cell r="C1587">
            <v>1</v>
          </cell>
          <cell r="D1587" t="str">
            <v>upravljelec ceste po računu</v>
          </cell>
        </row>
        <row r="1590">
          <cell r="C1590">
            <v>1</v>
          </cell>
          <cell r="D1590">
            <v>150</v>
          </cell>
        </row>
        <row r="1593">
          <cell r="C1593">
            <v>1</v>
          </cell>
          <cell r="D1593">
            <v>50</v>
          </cell>
        </row>
        <row r="1596">
          <cell r="C1596">
            <v>30</v>
          </cell>
          <cell r="D1596">
            <v>14</v>
          </cell>
        </row>
        <row r="1599">
          <cell r="C1599">
            <v>51</v>
          </cell>
          <cell r="D1599">
            <v>8</v>
          </cell>
        </row>
        <row r="1602">
          <cell r="C1602">
            <v>51</v>
          </cell>
          <cell r="D1602">
            <v>2</v>
          </cell>
        </row>
        <row r="1605">
          <cell r="C1605">
            <v>30</v>
          </cell>
          <cell r="D1605">
            <v>12</v>
          </cell>
        </row>
        <row r="1608">
          <cell r="C1608">
            <v>1</v>
          </cell>
          <cell r="D1608">
            <v>50</v>
          </cell>
        </row>
        <row r="1611">
          <cell r="C1611">
            <v>0</v>
          </cell>
          <cell r="D1611">
            <v>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9"/>
  <sheetViews>
    <sheetView tabSelected="1" workbookViewId="0"/>
  </sheetViews>
  <sheetFormatPr defaultRowHeight="12.75" x14ac:dyDescent="0.2"/>
  <cols>
    <col min="1" max="1" width="4.5" style="15" customWidth="1"/>
    <col min="2" max="2" width="30.8984375" style="15" customWidth="1"/>
    <col min="3" max="3" width="32.5" style="15" customWidth="1"/>
    <col min="4" max="4" width="15.69921875" style="18" customWidth="1"/>
    <col min="5" max="16384" width="8.796875" style="18"/>
  </cols>
  <sheetData>
    <row r="1" spans="1:3" s="14" customFormat="1" ht="15" x14ac:dyDescent="0.2">
      <c r="A1" s="13" t="s">
        <v>23</v>
      </c>
      <c r="B1" s="13"/>
      <c r="C1" s="13"/>
    </row>
    <row r="3" spans="1:3" ht="51" x14ac:dyDescent="0.2">
      <c r="B3" s="23" t="s">
        <v>93</v>
      </c>
      <c r="C3" s="35" t="s">
        <v>95</v>
      </c>
    </row>
    <row r="4" spans="1:3" ht="25.5" customHeight="1" x14ac:dyDescent="0.2">
      <c r="B4" s="23" t="s">
        <v>94</v>
      </c>
      <c r="C4" s="124" t="s">
        <v>108</v>
      </c>
    </row>
    <row r="5" spans="1:3" x14ac:dyDescent="0.2">
      <c r="B5" s="16"/>
      <c r="C5" s="17"/>
    </row>
    <row r="6" spans="1:3" s="22" customFormat="1" ht="14.25" x14ac:dyDescent="0.2">
      <c r="A6" s="19" t="s">
        <v>12</v>
      </c>
      <c r="B6" s="20"/>
      <c r="C6" s="21"/>
    </row>
    <row r="7" spans="1:3" x14ac:dyDescent="0.2">
      <c r="B7" s="16"/>
      <c r="C7" s="17"/>
    </row>
    <row r="8" spans="1:3" ht="24.95" customHeight="1" x14ac:dyDescent="0.2">
      <c r="B8" s="23" t="s">
        <v>13</v>
      </c>
      <c r="C8" s="118"/>
    </row>
    <row r="9" spans="1:3" ht="24.95" customHeight="1" x14ac:dyDescent="0.2">
      <c r="B9" s="23" t="s">
        <v>14</v>
      </c>
      <c r="C9" s="118"/>
    </row>
    <row r="10" spans="1:3" x14ac:dyDescent="0.2">
      <c r="B10" s="16"/>
      <c r="C10" s="17"/>
    </row>
    <row r="11" spans="1:3" x14ac:dyDescent="0.2">
      <c r="B11" s="16"/>
      <c r="C11" s="17"/>
    </row>
    <row r="12" spans="1:3" s="22" customFormat="1" ht="14.25" x14ac:dyDescent="0.2">
      <c r="A12" s="19" t="s">
        <v>15</v>
      </c>
      <c r="B12" s="20"/>
      <c r="C12" s="21"/>
    </row>
    <row r="13" spans="1:3" x14ac:dyDescent="0.2">
      <c r="B13" s="16"/>
      <c r="C13" s="17"/>
    </row>
    <row r="14" spans="1:3" ht="18" customHeight="1" x14ac:dyDescent="0.2">
      <c r="B14" s="23" t="s">
        <v>16</v>
      </c>
      <c r="C14" s="118"/>
    </row>
    <row r="15" spans="1:3" ht="18" customHeight="1" x14ac:dyDescent="0.2">
      <c r="B15" s="23" t="s">
        <v>17</v>
      </c>
      <c r="C15" s="118"/>
    </row>
    <row r="16" spans="1:3" ht="18" customHeight="1" x14ac:dyDescent="0.2">
      <c r="B16" s="23" t="s">
        <v>18</v>
      </c>
      <c r="C16" s="118"/>
    </row>
    <row r="17" spans="1:4" ht="18" customHeight="1" x14ac:dyDescent="0.2">
      <c r="B17" s="59" t="s">
        <v>3</v>
      </c>
      <c r="C17" s="24">
        <f>D109</f>
        <v>0</v>
      </c>
    </row>
    <row r="20" spans="1:4" s="26" customFormat="1" ht="14.25" x14ac:dyDescent="0.2">
      <c r="A20" s="25" t="s">
        <v>11</v>
      </c>
      <c r="B20" s="25"/>
      <c r="C20" s="25"/>
    </row>
    <row r="21" spans="1:4" s="28" customFormat="1" x14ac:dyDescent="0.2">
      <c r="A21" s="27"/>
      <c r="B21" s="27"/>
      <c r="C21" s="27"/>
    </row>
    <row r="22" spans="1:4" s="28" customFormat="1" x14ac:dyDescent="0.2">
      <c r="A22" s="27"/>
      <c r="B22" s="29" t="s">
        <v>8</v>
      </c>
      <c r="C22" s="30" t="s">
        <v>9</v>
      </c>
    </row>
    <row r="23" spans="1:4" s="28" customFormat="1" x14ac:dyDescent="0.2">
      <c r="A23" s="27"/>
      <c r="B23" s="31"/>
      <c r="C23" s="32" t="s">
        <v>41</v>
      </c>
    </row>
    <row r="24" spans="1:4" s="28" customFormat="1" x14ac:dyDescent="0.2">
      <c r="A24" s="27"/>
      <c r="B24" s="33"/>
      <c r="C24" s="34"/>
    </row>
    <row r="25" spans="1:4" s="28" customFormat="1" ht="25.5" x14ac:dyDescent="0.2">
      <c r="A25" s="27"/>
      <c r="B25" s="33" t="s">
        <v>64</v>
      </c>
      <c r="C25" s="125" t="s">
        <v>109</v>
      </c>
    </row>
    <row r="26" spans="1:4" s="28" customFormat="1" ht="25.5" x14ac:dyDescent="0.2">
      <c r="A26" s="27"/>
      <c r="B26" s="33" t="s">
        <v>10</v>
      </c>
      <c r="C26" s="68" t="s">
        <v>53</v>
      </c>
    </row>
    <row r="27" spans="1:4" s="28" customFormat="1" x14ac:dyDescent="0.2">
      <c r="A27" s="27"/>
      <c r="B27" s="33" t="s">
        <v>24</v>
      </c>
      <c r="C27" s="68" t="s">
        <v>54</v>
      </c>
    </row>
    <row r="30" spans="1:4" s="26" customFormat="1" ht="14.25" x14ac:dyDescent="0.2">
      <c r="A30" s="25" t="s">
        <v>92</v>
      </c>
      <c r="B30" s="25"/>
      <c r="C30" s="25"/>
    </row>
    <row r="31" spans="1:4" s="28" customFormat="1" x14ac:dyDescent="0.2">
      <c r="A31" s="27"/>
      <c r="B31" s="27"/>
      <c r="C31" s="27"/>
    </row>
    <row r="32" spans="1:4" s="63" customFormat="1" x14ac:dyDescent="0.2">
      <c r="A32" s="119" t="s">
        <v>33</v>
      </c>
      <c r="B32" s="120" t="s">
        <v>96</v>
      </c>
      <c r="C32" s="121"/>
      <c r="D32" s="121" t="s">
        <v>34</v>
      </c>
    </row>
    <row r="33" spans="1:4" s="63" customFormat="1" x14ac:dyDescent="0.2">
      <c r="A33" s="60"/>
      <c r="B33" s="61"/>
      <c r="C33" s="62"/>
      <c r="D33" s="62"/>
    </row>
    <row r="34" spans="1:4" s="28" customFormat="1" x14ac:dyDescent="0.2">
      <c r="A34" s="27"/>
      <c r="B34" s="27"/>
      <c r="C34" s="27"/>
      <c r="D34" s="27"/>
    </row>
    <row r="35" spans="1:4" s="63" customFormat="1" x14ac:dyDescent="0.2">
      <c r="A35" s="71" t="s">
        <v>55</v>
      </c>
      <c r="B35" s="72" t="s">
        <v>51</v>
      </c>
      <c r="C35" s="80"/>
      <c r="D35" s="80"/>
    </row>
    <row r="36" spans="1:4" s="28" customFormat="1" x14ac:dyDescent="0.2">
      <c r="A36" s="27"/>
      <c r="B36" s="27"/>
      <c r="C36" s="27"/>
      <c r="D36" s="27"/>
    </row>
    <row r="37" spans="1:4" s="63" customFormat="1" x14ac:dyDescent="0.2">
      <c r="A37" s="60" t="s">
        <v>19</v>
      </c>
      <c r="B37" s="61" t="s">
        <v>26</v>
      </c>
      <c r="C37" s="64"/>
      <c r="D37" s="64"/>
    </row>
    <row r="38" spans="1:4" s="28" customFormat="1" x14ac:dyDescent="0.2">
      <c r="A38" s="65" t="s">
        <v>28</v>
      </c>
      <c r="B38" s="27" t="s">
        <v>35</v>
      </c>
      <c r="C38" s="66"/>
      <c r="D38" s="66">
        <f>'I. zapora nadsvetlobe furnirana'!F14</f>
        <v>0</v>
      </c>
    </row>
    <row r="39" spans="1:4" s="63" customFormat="1" x14ac:dyDescent="0.2">
      <c r="A39" s="60"/>
      <c r="B39" s="69" t="s">
        <v>27</v>
      </c>
      <c r="C39" s="70"/>
      <c r="D39" s="70">
        <f>SUM(D38:D38)</f>
        <v>0</v>
      </c>
    </row>
    <row r="40" spans="1:4" s="28" customFormat="1" x14ac:dyDescent="0.2">
      <c r="A40" s="65"/>
      <c r="B40" s="27"/>
      <c r="C40" s="66"/>
      <c r="D40" s="66"/>
    </row>
    <row r="41" spans="1:4" s="63" customFormat="1" x14ac:dyDescent="0.2">
      <c r="A41" s="60" t="s">
        <v>20</v>
      </c>
      <c r="B41" s="61" t="s">
        <v>29</v>
      </c>
      <c r="C41" s="64"/>
      <c r="D41" s="64"/>
    </row>
    <row r="42" spans="1:4" s="28" customFormat="1" x14ac:dyDescent="0.2">
      <c r="A42" s="65" t="s">
        <v>31</v>
      </c>
      <c r="B42" s="27" t="s">
        <v>43</v>
      </c>
      <c r="C42" s="66"/>
      <c r="D42" s="66">
        <f>'I. zapora nadsvetlobe furnirana'!F27</f>
        <v>0</v>
      </c>
    </row>
    <row r="43" spans="1:4" s="28" customFormat="1" x14ac:dyDescent="0.2">
      <c r="A43" s="65" t="s">
        <v>32</v>
      </c>
      <c r="B43" s="27" t="s">
        <v>46</v>
      </c>
      <c r="C43" s="66"/>
      <c r="D43" s="66">
        <f>'I. zapora nadsvetlobe furnirana'!F33</f>
        <v>0</v>
      </c>
    </row>
    <row r="44" spans="1:4" s="28" customFormat="1" x14ac:dyDescent="0.2">
      <c r="A44" s="65" t="s">
        <v>47</v>
      </c>
      <c r="B44" s="27" t="s">
        <v>39</v>
      </c>
      <c r="C44" s="66"/>
      <c r="D44" s="66">
        <f>'I. zapora nadsvetlobe furnirana'!F45</f>
        <v>0</v>
      </c>
    </row>
    <row r="45" spans="1:4" s="63" customFormat="1" x14ac:dyDescent="0.2">
      <c r="A45" s="60"/>
      <c r="B45" s="69" t="s">
        <v>30</v>
      </c>
      <c r="C45" s="70"/>
      <c r="D45" s="70">
        <f>SUM(D42:D44)</f>
        <v>0</v>
      </c>
    </row>
    <row r="46" spans="1:4" s="28" customFormat="1" x14ac:dyDescent="0.2">
      <c r="A46" s="65"/>
      <c r="B46" s="27"/>
      <c r="C46" s="66"/>
      <c r="D46" s="66"/>
    </row>
    <row r="47" spans="1:4" s="28" customFormat="1" x14ac:dyDescent="0.2">
      <c r="A47" s="65"/>
      <c r="B47" s="99" t="s">
        <v>59</v>
      </c>
      <c r="C47" s="66"/>
      <c r="D47" s="66">
        <f>D39+D45</f>
        <v>0</v>
      </c>
    </row>
    <row r="48" spans="1:4" s="63" customFormat="1" x14ac:dyDescent="0.2">
      <c r="A48" s="60"/>
      <c r="B48" s="103" t="s">
        <v>110</v>
      </c>
      <c r="C48" s="104"/>
      <c r="D48" s="104">
        <f>D47*6</f>
        <v>0</v>
      </c>
    </row>
    <row r="50" spans="1:4" s="28" customFormat="1" x14ac:dyDescent="0.2">
      <c r="A50" s="27"/>
      <c r="B50" s="27"/>
      <c r="C50" s="27"/>
    </row>
    <row r="51" spans="1:4" s="63" customFormat="1" x14ac:dyDescent="0.2">
      <c r="A51" s="71" t="s">
        <v>56</v>
      </c>
      <c r="B51" s="72" t="s">
        <v>52</v>
      </c>
      <c r="C51" s="80"/>
      <c r="D51" s="80"/>
    </row>
    <row r="52" spans="1:4" s="28" customFormat="1" x14ac:dyDescent="0.2">
      <c r="A52" s="27"/>
      <c r="B52" s="27"/>
      <c r="C52" s="27"/>
      <c r="D52" s="27"/>
    </row>
    <row r="53" spans="1:4" s="63" customFormat="1" x14ac:dyDescent="0.2">
      <c r="A53" s="60" t="s">
        <v>19</v>
      </c>
      <c r="B53" s="61" t="s">
        <v>26</v>
      </c>
      <c r="C53" s="64"/>
      <c r="D53" s="64"/>
    </row>
    <row r="54" spans="1:4" s="28" customFormat="1" x14ac:dyDescent="0.2">
      <c r="A54" s="65" t="s">
        <v>28</v>
      </c>
      <c r="B54" s="27" t="s">
        <v>35</v>
      </c>
      <c r="C54" s="66"/>
      <c r="D54" s="66">
        <f>'II. zapora nadsvetlobe lakirana'!F14</f>
        <v>0</v>
      </c>
    </row>
    <row r="55" spans="1:4" s="63" customFormat="1" x14ac:dyDescent="0.2">
      <c r="A55" s="60"/>
      <c r="B55" s="69" t="s">
        <v>27</v>
      </c>
      <c r="C55" s="70"/>
      <c r="D55" s="70">
        <f>SUM(D54:D54)</f>
        <v>0</v>
      </c>
    </row>
    <row r="56" spans="1:4" s="28" customFormat="1" x14ac:dyDescent="0.2">
      <c r="A56" s="65"/>
      <c r="B56" s="27"/>
      <c r="C56" s="66"/>
      <c r="D56" s="66"/>
    </row>
    <row r="57" spans="1:4" s="63" customFormat="1" x14ac:dyDescent="0.2">
      <c r="A57" s="60" t="s">
        <v>20</v>
      </c>
      <c r="B57" s="61" t="s">
        <v>29</v>
      </c>
      <c r="C57" s="64"/>
      <c r="D57" s="64"/>
    </row>
    <row r="58" spans="1:4" s="28" customFormat="1" x14ac:dyDescent="0.2">
      <c r="A58" s="65" t="s">
        <v>31</v>
      </c>
      <c r="B58" s="27" t="s">
        <v>43</v>
      </c>
      <c r="C58" s="66"/>
      <c r="D58" s="66">
        <f>'II. zapora nadsvetlobe lakirana'!F27</f>
        <v>0</v>
      </c>
    </row>
    <row r="59" spans="1:4" s="28" customFormat="1" x14ac:dyDescent="0.2">
      <c r="A59" s="65" t="s">
        <v>32</v>
      </c>
      <c r="B59" s="27" t="s">
        <v>46</v>
      </c>
      <c r="C59" s="66"/>
      <c r="D59" s="66">
        <f>'II. zapora nadsvetlobe lakirana'!F33</f>
        <v>0</v>
      </c>
    </row>
    <row r="60" spans="1:4" s="28" customFormat="1" x14ac:dyDescent="0.2">
      <c r="A60" s="65" t="s">
        <v>47</v>
      </c>
      <c r="B60" s="27" t="s">
        <v>39</v>
      </c>
      <c r="C60" s="66"/>
      <c r="D60" s="66">
        <f>'II. zapora nadsvetlobe lakirana'!F45</f>
        <v>0</v>
      </c>
    </row>
    <row r="61" spans="1:4" s="63" customFormat="1" x14ac:dyDescent="0.2">
      <c r="A61" s="60"/>
      <c r="B61" s="69" t="s">
        <v>30</v>
      </c>
      <c r="C61" s="70"/>
      <c r="D61" s="70">
        <f>SUM(D58:D60)</f>
        <v>0</v>
      </c>
    </row>
    <row r="62" spans="1:4" s="28" customFormat="1" x14ac:dyDescent="0.2">
      <c r="A62" s="65"/>
      <c r="B62" s="27"/>
      <c r="C62" s="66"/>
      <c r="D62" s="66"/>
    </row>
    <row r="63" spans="1:4" s="28" customFormat="1" x14ac:dyDescent="0.2">
      <c r="A63" s="65"/>
      <c r="B63" s="99" t="s">
        <v>59</v>
      </c>
      <c r="C63" s="66"/>
      <c r="D63" s="66">
        <f>D55+D61</f>
        <v>0</v>
      </c>
    </row>
    <row r="64" spans="1:4" s="63" customFormat="1" x14ac:dyDescent="0.2">
      <c r="A64" s="60"/>
      <c r="B64" s="103" t="s">
        <v>110</v>
      </c>
      <c r="C64" s="104"/>
      <c r="D64" s="104">
        <f>D63*6</f>
        <v>0</v>
      </c>
    </row>
    <row r="66" spans="1:4" s="28" customFormat="1" x14ac:dyDescent="0.2">
      <c r="A66" s="27"/>
      <c r="B66" s="27"/>
      <c r="C66" s="27"/>
    </row>
    <row r="67" spans="1:4" s="63" customFormat="1" x14ac:dyDescent="0.2">
      <c r="A67" s="71" t="s">
        <v>57</v>
      </c>
      <c r="B67" s="72" t="s">
        <v>61</v>
      </c>
      <c r="C67" s="80"/>
      <c r="D67" s="80"/>
    </row>
    <row r="68" spans="1:4" s="28" customFormat="1" x14ac:dyDescent="0.2">
      <c r="A68" s="27"/>
      <c r="B68" s="27"/>
      <c r="C68" s="27"/>
      <c r="D68" s="27"/>
    </row>
    <row r="69" spans="1:4" s="28" customFormat="1" x14ac:dyDescent="0.2">
      <c r="A69" s="60" t="s">
        <v>19</v>
      </c>
      <c r="B69" s="61" t="s">
        <v>26</v>
      </c>
      <c r="C69" s="64"/>
      <c r="D69" s="64"/>
    </row>
    <row r="70" spans="1:4" s="28" customFormat="1" x14ac:dyDescent="0.2">
      <c r="A70" s="65" t="s">
        <v>28</v>
      </c>
      <c r="B70" s="27" t="s">
        <v>35</v>
      </c>
      <c r="C70" s="66"/>
      <c r="D70" s="66">
        <f>'III. brez zapore furnirana'!F14</f>
        <v>0</v>
      </c>
    </row>
    <row r="71" spans="1:4" s="28" customFormat="1" x14ac:dyDescent="0.2">
      <c r="A71" s="60"/>
      <c r="B71" s="69" t="s">
        <v>27</v>
      </c>
      <c r="C71" s="70"/>
      <c r="D71" s="70">
        <f>SUM(D70:D70)</f>
        <v>0</v>
      </c>
    </row>
    <row r="72" spans="1:4" s="28" customFormat="1" x14ac:dyDescent="0.2">
      <c r="A72" s="65"/>
      <c r="B72" s="27"/>
      <c r="C72" s="66"/>
      <c r="D72" s="66"/>
    </row>
    <row r="73" spans="1:4" s="28" customFormat="1" x14ac:dyDescent="0.2">
      <c r="A73" s="60" t="s">
        <v>20</v>
      </c>
      <c r="B73" s="61" t="s">
        <v>29</v>
      </c>
      <c r="C73" s="64"/>
      <c r="D73" s="64"/>
    </row>
    <row r="74" spans="1:4" s="28" customFormat="1" x14ac:dyDescent="0.2">
      <c r="A74" s="65" t="s">
        <v>31</v>
      </c>
      <c r="B74" s="27" t="s">
        <v>43</v>
      </c>
      <c r="C74" s="66"/>
      <c r="D74" s="66">
        <f>'III. brez zapore furnirana'!F27</f>
        <v>0</v>
      </c>
    </row>
    <row r="75" spans="1:4" s="28" customFormat="1" x14ac:dyDescent="0.2">
      <c r="A75" s="65" t="s">
        <v>32</v>
      </c>
      <c r="B75" s="27" t="s">
        <v>39</v>
      </c>
      <c r="C75" s="66"/>
      <c r="D75" s="66">
        <f>'III. brez zapore furnirana'!F38</f>
        <v>0</v>
      </c>
    </row>
    <row r="76" spans="1:4" s="28" customFormat="1" x14ac:dyDescent="0.2">
      <c r="A76" s="60"/>
      <c r="B76" s="69" t="s">
        <v>30</v>
      </c>
      <c r="C76" s="70"/>
      <c r="D76" s="70">
        <f>SUM(D74:D75)</f>
        <v>0</v>
      </c>
    </row>
    <row r="77" spans="1:4" s="28" customFormat="1" x14ac:dyDescent="0.2">
      <c r="A77" s="65"/>
      <c r="B77" s="27"/>
      <c r="C77" s="66"/>
      <c r="D77" s="66"/>
    </row>
    <row r="78" spans="1:4" s="28" customFormat="1" x14ac:dyDescent="0.2">
      <c r="A78" s="65"/>
      <c r="B78" s="99" t="s">
        <v>59</v>
      </c>
      <c r="C78" s="66"/>
      <c r="D78" s="66">
        <f>D71+D76</f>
        <v>0</v>
      </c>
    </row>
    <row r="79" spans="1:4" s="63" customFormat="1" x14ac:dyDescent="0.2">
      <c r="A79" s="60"/>
      <c r="B79" s="103" t="s">
        <v>110</v>
      </c>
      <c r="C79" s="104"/>
      <c r="D79" s="104">
        <f>D78*6</f>
        <v>0</v>
      </c>
    </row>
    <row r="80" spans="1:4" s="28" customFormat="1" x14ac:dyDescent="0.2">
      <c r="A80" s="27"/>
      <c r="B80" s="27"/>
      <c r="C80" s="27"/>
    </row>
    <row r="81" spans="1:4" s="28" customFormat="1" x14ac:dyDescent="0.2">
      <c r="A81" s="27"/>
      <c r="B81" s="27"/>
      <c r="C81" s="27"/>
    </row>
    <row r="82" spans="1:4" s="63" customFormat="1" x14ac:dyDescent="0.2">
      <c r="A82" s="71" t="s">
        <v>58</v>
      </c>
      <c r="B82" s="72" t="s">
        <v>60</v>
      </c>
      <c r="C82" s="80"/>
      <c r="D82" s="80"/>
    </row>
    <row r="83" spans="1:4" s="28" customFormat="1" x14ac:dyDescent="0.2">
      <c r="A83" s="27"/>
      <c r="B83" s="27"/>
      <c r="C83" s="27"/>
      <c r="D83" s="27"/>
    </row>
    <row r="84" spans="1:4" s="28" customFormat="1" x14ac:dyDescent="0.2">
      <c r="A84" s="60" t="s">
        <v>19</v>
      </c>
      <c r="B84" s="61" t="s">
        <v>26</v>
      </c>
      <c r="C84" s="64"/>
      <c r="D84" s="64"/>
    </row>
    <row r="85" spans="1:4" s="28" customFormat="1" x14ac:dyDescent="0.2">
      <c r="A85" s="65" t="s">
        <v>28</v>
      </c>
      <c r="B85" s="27" t="s">
        <v>35</v>
      </c>
      <c r="C85" s="66"/>
      <c r="D85" s="66">
        <f>'IV. brez zapore lakirana'!F14</f>
        <v>0</v>
      </c>
    </row>
    <row r="86" spans="1:4" s="28" customFormat="1" x14ac:dyDescent="0.2">
      <c r="A86" s="60"/>
      <c r="B86" s="69" t="s">
        <v>27</v>
      </c>
      <c r="C86" s="70"/>
      <c r="D86" s="70">
        <f>SUM(D85:D85)</f>
        <v>0</v>
      </c>
    </row>
    <row r="87" spans="1:4" s="28" customFormat="1" x14ac:dyDescent="0.2">
      <c r="A87" s="65"/>
      <c r="B87" s="27"/>
      <c r="C87" s="66"/>
      <c r="D87" s="66"/>
    </row>
    <row r="88" spans="1:4" s="28" customFormat="1" x14ac:dyDescent="0.2">
      <c r="A88" s="60" t="s">
        <v>20</v>
      </c>
      <c r="B88" s="61" t="s">
        <v>29</v>
      </c>
      <c r="C88" s="64"/>
      <c r="D88" s="64"/>
    </row>
    <row r="89" spans="1:4" s="28" customFormat="1" x14ac:dyDescent="0.2">
      <c r="A89" s="65" t="s">
        <v>31</v>
      </c>
      <c r="B89" s="27" t="s">
        <v>43</v>
      </c>
      <c r="C89" s="66"/>
      <c r="D89" s="66">
        <f>'IV. brez zapore lakirana'!F27</f>
        <v>0</v>
      </c>
    </row>
    <row r="90" spans="1:4" s="28" customFormat="1" x14ac:dyDescent="0.2">
      <c r="A90" s="65" t="s">
        <v>32</v>
      </c>
      <c r="B90" s="27" t="s">
        <v>39</v>
      </c>
      <c r="C90" s="66"/>
      <c r="D90" s="66">
        <f>'IV. brez zapore lakirana'!F38</f>
        <v>0</v>
      </c>
    </row>
    <row r="91" spans="1:4" s="28" customFormat="1" x14ac:dyDescent="0.2">
      <c r="A91" s="60"/>
      <c r="B91" s="69" t="s">
        <v>30</v>
      </c>
      <c r="C91" s="70"/>
      <c r="D91" s="70">
        <f>SUM(D89:D90)</f>
        <v>0</v>
      </c>
    </row>
    <row r="92" spans="1:4" s="28" customFormat="1" x14ac:dyDescent="0.2">
      <c r="A92" s="65"/>
      <c r="B92" s="27"/>
      <c r="C92" s="66"/>
      <c r="D92" s="66"/>
    </row>
    <row r="93" spans="1:4" s="28" customFormat="1" x14ac:dyDescent="0.2">
      <c r="A93" s="65"/>
      <c r="B93" s="99" t="s">
        <v>59</v>
      </c>
      <c r="C93" s="66"/>
      <c r="D93" s="66">
        <f>D86+D91</f>
        <v>0</v>
      </c>
    </row>
    <row r="94" spans="1:4" s="63" customFormat="1" x14ac:dyDescent="0.2">
      <c r="A94" s="60"/>
      <c r="B94" s="103" t="s">
        <v>110</v>
      </c>
      <c r="C94" s="104"/>
      <c r="D94" s="104">
        <f>D93*6</f>
        <v>0</v>
      </c>
    </row>
    <row r="95" spans="1:4" s="28" customFormat="1" x14ac:dyDescent="0.2">
      <c r="A95" s="27"/>
      <c r="B95" s="27"/>
      <c r="C95" s="27"/>
    </row>
    <row r="96" spans="1:4" s="63" customFormat="1" x14ac:dyDescent="0.2">
      <c r="A96" s="71" t="s">
        <v>78</v>
      </c>
      <c r="B96" s="72" t="s">
        <v>69</v>
      </c>
      <c r="C96" s="80"/>
      <c r="D96" s="80"/>
    </row>
    <row r="98" spans="1:4" s="28" customFormat="1" x14ac:dyDescent="0.2">
      <c r="A98" s="60" t="s">
        <v>20</v>
      </c>
      <c r="B98" s="61" t="s">
        <v>29</v>
      </c>
      <c r="C98" s="64"/>
      <c r="D98" s="64"/>
    </row>
    <row r="99" spans="1:4" s="28" customFormat="1" x14ac:dyDescent="0.2">
      <c r="A99" s="65" t="s">
        <v>31</v>
      </c>
      <c r="B99" s="27" t="s">
        <v>39</v>
      </c>
      <c r="C99" s="66"/>
      <c r="D99" s="66">
        <f>'V. doplačila'!F15</f>
        <v>0</v>
      </c>
    </row>
    <row r="100" spans="1:4" s="28" customFormat="1" x14ac:dyDescent="0.2">
      <c r="A100" s="60"/>
      <c r="B100" s="69" t="s">
        <v>30</v>
      </c>
      <c r="C100" s="70"/>
      <c r="D100" s="70">
        <f>SUM(D99:D99)</f>
        <v>0</v>
      </c>
    </row>
    <row r="101" spans="1:4" s="28" customFormat="1" x14ac:dyDescent="0.2">
      <c r="A101" s="65"/>
      <c r="B101" s="27"/>
      <c r="C101" s="66"/>
      <c r="D101" s="66"/>
    </row>
    <row r="102" spans="1:4" s="63" customFormat="1" x14ac:dyDescent="0.2">
      <c r="A102" s="60"/>
      <c r="B102" s="103" t="s">
        <v>84</v>
      </c>
      <c r="C102" s="104"/>
      <c r="D102" s="104">
        <f>D100</f>
        <v>0</v>
      </c>
    </row>
    <row r="106" spans="1:4" s="63" customFormat="1" x14ac:dyDescent="0.2">
      <c r="A106" s="71"/>
      <c r="B106" s="100" t="s">
        <v>62</v>
      </c>
      <c r="C106" s="73"/>
      <c r="D106" s="73">
        <f>D48+D64+D79+D94+D102</f>
        <v>0</v>
      </c>
    </row>
    <row r="107" spans="1:4" s="28" customFormat="1" x14ac:dyDescent="0.2">
      <c r="A107" s="74"/>
      <c r="B107" s="101" t="s">
        <v>21</v>
      </c>
      <c r="C107" s="75"/>
      <c r="D107" s="76"/>
    </row>
    <row r="108" spans="1:4" s="28" customFormat="1" x14ac:dyDescent="0.2">
      <c r="A108" s="74"/>
      <c r="B108" s="101" t="s">
        <v>22</v>
      </c>
      <c r="C108" s="77"/>
      <c r="D108" s="77">
        <f>ROUND(-D106*D107,2)</f>
        <v>0</v>
      </c>
    </row>
    <row r="109" spans="1:4" s="67" customFormat="1" ht="14.25" x14ac:dyDescent="0.2">
      <c r="A109" s="78"/>
      <c r="B109" s="102" t="s">
        <v>63</v>
      </c>
      <c r="C109" s="79"/>
      <c r="D109" s="79">
        <f>D106+D108</f>
        <v>0</v>
      </c>
    </row>
  </sheetData>
  <pageMargins left="0.70866141732283472" right="0.51181102362204722" top="0.74803149606299213" bottom="0.74803149606299213" header="0.31496062992125984" footer="0.31496062992125984"/>
  <pageSetup paperSize="9" scale="73" fitToHeight="2" orientation="portrait" r:id="rId1"/>
  <headerFooter>
    <oddFooter>&amp;L&amp;"Verdana,Krepko"&amp;10Naslovna stran ponudbenega predračuna s skupno rekapitulacijo&amp;R&amp;9&amp;P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6"/>
  <sheetViews>
    <sheetView view="pageBreakPreview" zoomScaleNormal="85" zoomScaleSheetLayoutView="100" workbookViewId="0"/>
  </sheetViews>
  <sheetFormatPr defaultRowHeight="14.25" x14ac:dyDescent="0.2"/>
  <cols>
    <col min="1" max="1" width="7.69921875" style="1" customWidth="1"/>
    <col min="2" max="2" width="55.69921875" style="3" customWidth="1"/>
    <col min="3" max="3" width="5.69921875" style="55" customWidth="1"/>
    <col min="4" max="4" width="7.69921875" style="55" customWidth="1"/>
    <col min="5" max="6" width="10.69921875" style="55" customWidth="1"/>
    <col min="7" max="16384" width="8.796875" style="38"/>
  </cols>
  <sheetData>
    <row r="1" spans="1:6" s="43" customFormat="1" x14ac:dyDescent="0.2">
      <c r="A1" s="39" t="s">
        <v>8</v>
      </c>
      <c r="B1" s="42" t="str">
        <f>'Naslovna stran'!C22</f>
        <v>Nepremičnine Celje d.o.o.</v>
      </c>
    </row>
    <row r="2" spans="1:6" s="43" customFormat="1" x14ac:dyDescent="0.2">
      <c r="A2" s="39" t="s">
        <v>42</v>
      </c>
      <c r="B2" s="42" t="str">
        <f>'Naslovna stran'!C25</f>
        <v>Zamenjava 24 vhodnih vrat v stanovanja - vrata z jeklenimi podboji</v>
      </c>
    </row>
    <row r="3" spans="1:6" s="43" customFormat="1" x14ac:dyDescent="0.2">
      <c r="A3" s="39" t="s">
        <v>25</v>
      </c>
      <c r="B3" s="42">
        <f>'Naslovna stran'!C8</f>
        <v>0</v>
      </c>
    </row>
    <row r="4" spans="1:6" s="43" customFormat="1" x14ac:dyDescent="0.2"/>
    <row r="5" spans="1:6" s="48" customFormat="1" ht="10.5" x14ac:dyDescent="0.15">
      <c r="A5" s="44" t="s">
        <v>4</v>
      </c>
      <c r="B5" s="45" t="s">
        <v>36</v>
      </c>
      <c r="C5" s="46" t="s">
        <v>37</v>
      </c>
      <c r="D5" s="47" t="s">
        <v>5</v>
      </c>
      <c r="E5" s="47" t="s">
        <v>6</v>
      </c>
      <c r="F5" s="47" t="s">
        <v>7</v>
      </c>
    </row>
    <row r="6" spans="1:6" s="42" customFormat="1" x14ac:dyDescent="0.2"/>
    <row r="7" spans="1:6" s="42" customFormat="1" ht="29.25" x14ac:dyDescent="0.2">
      <c r="A7" s="105" t="s">
        <v>55</v>
      </c>
      <c r="B7" s="106" t="s">
        <v>65</v>
      </c>
      <c r="C7" s="107"/>
      <c r="D7" s="107"/>
      <c r="E7" s="107"/>
      <c r="F7" s="107"/>
    </row>
    <row r="8" spans="1:6" s="42" customFormat="1" x14ac:dyDescent="0.2"/>
    <row r="9" spans="1:6" s="53" customFormat="1" ht="15.75" x14ac:dyDescent="0.25">
      <c r="A9" s="49" t="s">
        <v>19</v>
      </c>
      <c r="B9" s="50" t="s">
        <v>26</v>
      </c>
      <c r="C9" s="51"/>
      <c r="D9" s="51"/>
      <c r="E9" s="52"/>
      <c r="F9" s="52"/>
    </row>
    <row r="10" spans="1:6" x14ac:dyDescent="0.2">
      <c r="B10" s="2"/>
      <c r="C10" s="54"/>
      <c r="D10" s="54"/>
    </row>
    <row r="11" spans="1:6" s="11" customFormat="1" ht="15" x14ac:dyDescent="0.25">
      <c r="A11" s="7" t="s">
        <v>28</v>
      </c>
      <c r="B11" s="8" t="s">
        <v>35</v>
      </c>
      <c r="C11" s="9"/>
      <c r="D11" s="9"/>
      <c r="E11" s="10"/>
      <c r="F11" s="10"/>
    </row>
    <row r="12" spans="1:6" s="41" customFormat="1" x14ac:dyDescent="0.2">
      <c r="A12" s="1"/>
      <c r="B12" s="56"/>
      <c r="C12" s="37"/>
      <c r="D12" s="40"/>
      <c r="E12" s="40"/>
      <c r="F12" s="40"/>
    </row>
    <row r="13" spans="1:6" s="41" customFormat="1" ht="185.25" x14ac:dyDescent="0.2">
      <c r="A13" s="85" t="s">
        <v>0</v>
      </c>
      <c r="B13" s="86" t="s">
        <v>103</v>
      </c>
      <c r="C13" s="87" t="s">
        <v>1</v>
      </c>
      <c r="D13" s="89">
        <v>1</v>
      </c>
      <c r="E13" s="89"/>
      <c r="F13" s="89">
        <f>ROUND(D13*E13,2)</f>
        <v>0</v>
      </c>
    </row>
    <row r="14" spans="1:6" s="11" customFormat="1" ht="15.75" thickBot="1" x14ac:dyDescent="0.3">
      <c r="A14" s="4"/>
      <c r="B14" s="5" t="s">
        <v>38</v>
      </c>
      <c r="C14" s="6"/>
      <c r="D14" s="6"/>
      <c r="E14" s="57"/>
      <c r="F14" s="57">
        <f>SUM(F12:F13)</f>
        <v>0</v>
      </c>
    </row>
    <row r="15" spans="1:6" ht="15" thickTop="1" x14ac:dyDescent="0.2"/>
    <row r="17" spans="1:6" s="53" customFormat="1" ht="15.75" x14ac:dyDescent="0.25">
      <c r="A17" s="49" t="s">
        <v>20</v>
      </c>
      <c r="B17" s="50" t="s">
        <v>29</v>
      </c>
      <c r="C17" s="51"/>
      <c r="D17" s="51"/>
      <c r="E17" s="52"/>
      <c r="F17" s="52"/>
    </row>
    <row r="18" spans="1:6" x14ac:dyDescent="0.2">
      <c r="B18" s="2"/>
      <c r="C18" s="54"/>
      <c r="D18" s="54"/>
    </row>
    <row r="19" spans="1:6" x14ac:dyDescent="0.2">
      <c r="A19" s="7" t="s">
        <v>31</v>
      </c>
      <c r="B19" s="8" t="s">
        <v>43</v>
      </c>
    </row>
    <row r="21" spans="1:6" ht="114" x14ac:dyDescent="0.2">
      <c r="A21" s="94" t="s">
        <v>0</v>
      </c>
      <c r="B21" s="95" t="s">
        <v>111</v>
      </c>
      <c r="C21" s="96"/>
      <c r="D21" s="97"/>
      <c r="E21" s="97"/>
      <c r="F21" s="98"/>
    </row>
    <row r="22" spans="1:6" ht="299.25" x14ac:dyDescent="0.2">
      <c r="A22" s="108"/>
      <c r="B22" s="109" t="s">
        <v>97</v>
      </c>
      <c r="C22" s="110"/>
      <c r="D22" s="54"/>
      <c r="E22" s="54"/>
      <c r="F22" s="111"/>
    </row>
    <row r="23" spans="1:6" ht="171" x14ac:dyDescent="0.2">
      <c r="A23" s="108"/>
      <c r="B23" s="109" t="s">
        <v>72</v>
      </c>
      <c r="C23" s="110"/>
      <c r="D23" s="54"/>
      <c r="E23" s="54"/>
      <c r="F23" s="111"/>
    </row>
    <row r="24" spans="1:6" ht="114" x14ac:dyDescent="0.2">
      <c r="A24" s="36"/>
      <c r="B24" s="12" t="s">
        <v>98</v>
      </c>
      <c r="C24" s="58" t="s">
        <v>1</v>
      </c>
      <c r="D24" s="55">
        <v>1</v>
      </c>
      <c r="F24" s="40">
        <f>ROUND(D24*E24,2)</f>
        <v>0</v>
      </c>
    </row>
    <row r="25" spans="1:6" ht="213.95" customHeight="1" x14ac:dyDescent="0.2">
      <c r="A25" s="90" t="s">
        <v>45</v>
      </c>
      <c r="B25" s="81" t="s">
        <v>74</v>
      </c>
      <c r="C25" s="112" t="s">
        <v>1</v>
      </c>
      <c r="D25" s="83">
        <v>1</v>
      </c>
      <c r="E25" s="83"/>
      <c r="F25" s="84">
        <f>ROUND(D25*E25,2)</f>
        <v>0</v>
      </c>
    </row>
    <row r="26" spans="1:6" ht="171" customHeight="1" x14ac:dyDescent="0.2">
      <c r="A26" s="91" t="s">
        <v>73</v>
      </c>
      <c r="B26" s="86" t="s">
        <v>75</v>
      </c>
      <c r="C26" s="93" t="s">
        <v>1</v>
      </c>
      <c r="D26" s="88">
        <v>1</v>
      </c>
      <c r="E26" s="88"/>
      <c r="F26" s="89">
        <f>ROUND(D26*E26,2)</f>
        <v>0</v>
      </c>
    </row>
    <row r="27" spans="1:6" s="11" customFormat="1" ht="15.75" thickBot="1" x14ac:dyDescent="0.3">
      <c r="A27" s="4"/>
      <c r="B27" s="5" t="s">
        <v>44</v>
      </c>
      <c r="C27" s="6"/>
      <c r="D27" s="6"/>
      <c r="E27" s="57"/>
      <c r="F27" s="57">
        <f>SUM(F21:F26)</f>
        <v>0</v>
      </c>
    </row>
    <row r="28" spans="1:6" ht="15" thickTop="1" x14ac:dyDescent="0.2"/>
    <row r="30" spans="1:6" s="11" customFormat="1" ht="15" x14ac:dyDescent="0.25">
      <c r="A30" s="7" t="s">
        <v>32</v>
      </c>
      <c r="B30" s="8" t="s">
        <v>46</v>
      </c>
      <c r="C30" s="9"/>
      <c r="D30" s="9"/>
      <c r="E30" s="10"/>
      <c r="F30" s="10"/>
    </row>
    <row r="32" spans="1:6" ht="243.75" x14ac:dyDescent="0.2">
      <c r="A32" s="85" t="s">
        <v>2</v>
      </c>
      <c r="B32" s="86" t="s">
        <v>68</v>
      </c>
      <c r="C32" s="87" t="s">
        <v>1</v>
      </c>
      <c r="D32" s="88">
        <v>1</v>
      </c>
      <c r="E32" s="88"/>
      <c r="F32" s="89">
        <f>ROUND(D32*E32,2)</f>
        <v>0</v>
      </c>
    </row>
    <row r="33" spans="1:6" s="11" customFormat="1" ht="15.75" thickBot="1" x14ac:dyDescent="0.3">
      <c r="A33" s="4"/>
      <c r="B33" s="5" t="s">
        <v>49</v>
      </c>
      <c r="C33" s="6"/>
      <c r="D33" s="6"/>
      <c r="E33" s="57"/>
      <c r="F33" s="57">
        <f>SUM(F32:F32)</f>
        <v>0</v>
      </c>
    </row>
    <row r="34" spans="1:6" ht="15" thickTop="1" x14ac:dyDescent="0.2"/>
    <row r="36" spans="1:6" s="11" customFormat="1" ht="15" x14ac:dyDescent="0.25">
      <c r="A36" s="7" t="s">
        <v>47</v>
      </c>
      <c r="B36" s="8" t="s">
        <v>39</v>
      </c>
      <c r="C36" s="9"/>
      <c r="D36" s="9"/>
      <c r="E36" s="10"/>
      <c r="F36" s="10"/>
    </row>
    <row r="37" spans="1:6" x14ac:dyDescent="0.2">
      <c r="B37" s="12"/>
      <c r="C37" s="37"/>
      <c r="F37" s="40"/>
    </row>
    <row r="38" spans="1:6" x14ac:dyDescent="0.2">
      <c r="B38" s="122" t="s">
        <v>99</v>
      </c>
      <c r="C38" s="37"/>
      <c r="F38" s="40"/>
    </row>
    <row r="39" spans="1:6" ht="72.75" x14ac:dyDescent="0.2">
      <c r="A39" s="90" t="s">
        <v>48</v>
      </c>
      <c r="B39" s="81" t="s">
        <v>66</v>
      </c>
      <c r="C39" s="82" t="s">
        <v>1</v>
      </c>
      <c r="D39" s="83">
        <v>1</v>
      </c>
      <c r="E39" s="83"/>
      <c r="F39" s="84">
        <f>ROUND(D39*E39,2)</f>
        <v>0</v>
      </c>
    </row>
    <row r="40" spans="1:6" ht="85.5" x14ac:dyDescent="0.2">
      <c r="A40" s="94" t="s">
        <v>50</v>
      </c>
      <c r="B40" s="116" t="s">
        <v>88</v>
      </c>
      <c r="C40" s="117"/>
      <c r="D40" s="97"/>
      <c r="E40" s="97"/>
      <c r="F40" s="98"/>
    </row>
    <row r="41" spans="1:6" ht="44.25" x14ac:dyDescent="0.2">
      <c r="A41" s="108" t="s">
        <v>85</v>
      </c>
      <c r="B41" s="113" t="s">
        <v>86</v>
      </c>
      <c r="C41" s="114" t="s">
        <v>1</v>
      </c>
      <c r="D41" s="54">
        <v>1</v>
      </c>
      <c r="E41" s="54"/>
      <c r="F41" s="111">
        <f>ROUND(D41*E41,2)</f>
        <v>0</v>
      </c>
    </row>
    <row r="42" spans="1:6" ht="74.25" x14ac:dyDescent="0.2">
      <c r="A42" s="108" t="s">
        <v>87</v>
      </c>
      <c r="B42" s="113" t="s">
        <v>89</v>
      </c>
      <c r="C42" s="114" t="s">
        <v>1</v>
      </c>
      <c r="D42" s="54">
        <v>1</v>
      </c>
      <c r="E42" s="54"/>
      <c r="F42" s="111">
        <f>ROUND(D42*E42,2)</f>
        <v>0</v>
      </c>
    </row>
    <row r="43" spans="1:6" x14ac:dyDescent="0.2">
      <c r="A43" s="90"/>
      <c r="B43" s="123" t="s">
        <v>100</v>
      </c>
      <c r="C43" s="82"/>
      <c r="D43" s="83"/>
      <c r="E43" s="83"/>
      <c r="F43" s="84"/>
    </row>
    <row r="44" spans="1:6" ht="85.5" x14ac:dyDescent="0.2">
      <c r="A44" s="91" t="s">
        <v>101</v>
      </c>
      <c r="B44" s="92" t="s">
        <v>102</v>
      </c>
      <c r="C44" s="87" t="s">
        <v>1</v>
      </c>
      <c r="D44" s="88">
        <v>1</v>
      </c>
      <c r="E44" s="88"/>
      <c r="F44" s="89">
        <f>ROUND(D44*E44,2)</f>
        <v>0</v>
      </c>
    </row>
    <row r="45" spans="1:6" s="11" customFormat="1" ht="15.75" thickBot="1" x14ac:dyDescent="0.3">
      <c r="A45" s="4"/>
      <c r="B45" s="5" t="s">
        <v>40</v>
      </c>
      <c r="C45" s="6"/>
      <c r="D45" s="6"/>
      <c r="E45" s="57"/>
      <c r="F45" s="57">
        <f>SUM(F39:F44)</f>
        <v>0</v>
      </c>
    </row>
    <row r="46" spans="1:6" ht="15" thickTop="1" x14ac:dyDescent="0.2"/>
  </sheetData>
  <pageMargins left="0.51181102362204722" right="0.39370078740157483" top="0.51181102362204722" bottom="0.51181102362204722" header="0.27559055118110237" footer="0.27559055118110237"/>
  <pageSetup paperSize="9" scale="75" fitToHeight="19" orientation="portrait" r:id="rId1"/>
  <headerFooter alignWithMargins="0">
    <oddFooter>&amp;L&amp;8&amp;A&amp;R&amp;8&amp;P / &amp;N</oddFooter>
  </headerFooter>
  <rowBreaks count="1" manualBreakCount="1">
    <brk id="844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6"/>
  <sheetViews>
    <sheetView view="pageBreakPreview" zoomScaleNormal="85" zoomScaleSheetLayoutView="100" workbookViewId="0"/>
  </sheetViews>
  <sheetFormatPr defaultRowHeight="14.25" x14ac:dyDescent="0.2"/>
  <cols>
    <col min="1" max="1" width="7.69921875" style="1" customWidth="1"/>
    <col min="2" max="2" width="55.69921875" style="3" customWidth="1"/>
    <col min="3" max="3" width="5.69921875" style="55" customWidth="1"/>
    <col min="4" max="4" width="7.69921875" style="55" customWidth="1"/>
    <col min="5" max="6" width="10.69921875" style="55" customWidth="1"/>
    <col min="7" max="16384" width="8.796875" style="38"/>
  </cols>
  <sheetData>
    <row r="1" spans="1:6" s="43" customFormat="1" x14ac:dyDescent="0.2">
      <c r="A1" s="39" t="s">
        <v>8</v>
      </c>
      <c r="B1" s="42" t="str">
        <f>'Naslovna stran'!C22</f>
        <v>Nepremičnine Celje d.o.o.</v>
      </c>
    </row>
    <row r="2" spans="1:6" s="43" customFormat="1" x14ac:dyDescent="0.2">
      <c r="A2" s="39" t="s">
        <v>42</v>
      </c>
      <c r="B2" s="42" t="str">
        <f>'Naslovna stran'!C25</f>
        <v>Zamenjava 24 vhodnih vrat v stanovanja - vrata z jeklenimi podboji</v>
      </c>
    </row>
    <row r="3" spans="1:6" s="43" customFormat="1" x14ac:dyDescent="0.2">
      <c r="A3" s="39" t="s">
        <v>25</v>
      </c>
      <c r="B3" s="42">
        <f>'Naslovna stran'!C8</f>
        <v>0</v>
      </c>
    </row>
    <row r="4" spans="1:6" s="43" customFormat="1" x14ac:dyDescent="0.2"/>
    <row r="5" spans="1:6" s="48" customFormat="1" ht="10.5" x14ac:dyDescent="0.15">
      <c r="A5" s="44" t="s">
        <v>4</v>
      </c>
      <c r="B5" s="45" t="s">
        <v>36</v>
      </c>
      <c r="C5" s="46" t="s">
        <v>37</v>
      </c>
      <c r="D5" s="47" t="s">
        <v>5</v>
      </c>
      <c r="E5" s="47" t="s">
        <v>6</v>
      </c>
      <c r="F5" s="47" t="s">
        <v>7</v>
      </c>
    </row>
    <row r="6" spans="1:6" s="42" customFormat="1" x14ac:dyDescent="0.2"/>
    <row r="7" spans="1:6" s="42" customFormat="1" ht="29.25" x14ac:dyDescent="0.2">
      <c r="A7" s="105" t="s">
        <v>56</v>
      </c>
      <c r="B7" s="106" t="s">
        <v>67</v>
      </c>
      <c r="C7" s="107"/>
      <c r="D7" s="107"/>
      <c r="E7" s="107"/>
      <c r="F7" s="107"/>
    </row>
    <row r="8" spans="1:6" s="42" customFormat="1" x14ac:dyDescent="0.2"/>
    <row r="9" spans="1:6" s="53" customFormat="1" ht="15.75" x14ac:dyDescent="0.25">
      <c r="A9" s="49" t="s">
        <v>19</v>
      </c>
      <c r="B9" s="50" t="s">
        <v>26</v>
      </c>
      <c r="C9" s="51"/>
      <c r="D9" s="51"/>
      <c r="E9" s="52"/>
      <c r="F9" s="52"/>
    </row>
    <row r="10" spans="1:6" x14ac:dyDescent="0.2">
      <c r="B10" s="2"/>
      <c r="C10" s="54"/>
      <c r="D10" s="54"/>
    </row>
    <row r="11" spans="1:6" s="11" customFormat="1" ht="15" x14ac:dyDescent="0.25">
      <c r="A11" s="7" t="s">
        <v>28</v>
      </c>
      <c r="B11" s="8" t="s">
        <v>35</v>
      </c>
      <c r="C11" s="9"/>
      <c r="D11" s="9"/>
      <c r="E11" s="10"/>
      <c r="F11" s="10"/>
    </row>
    <row r="12" spans="1:6" s="41" customFormat="1" x14ac:dyDescent="0.2">
      <c r="A12" s="1"/>
      <c r="B12" s="56"/>
      <c r="C12" s="37"/>
      <c r="D12" s="40"/>
      <c r="E12" s="40"/>
      <c r="F12" s="40"/>
    </row>
    <row r="13" spans="1:6" s="41" customFormat="1" ht="185.25" x14ac:dyDescent="0.2">
      <c r="A13" s="85" t="s">
        <v>0</v>
      </c>
      <c r="B13" s="86" t="s">
        <v>103</v>
      </c>
      <c r="C13" s="87" t="s">
        <v>1</v>
      </c>
      <c r="D13" s="89">
        <v>1</v>
      </c>
      <c r="E13" s="89"/>
      <c r="F13" s="89">
        <f>ROUND(D13*E13,2)</f>
        <v>0</v>
      </c>
    </row>
    <row r="14" spans="1:6" s="11" customFormat="1" ht="15.75" thickBot="1" x14ac:dyDescent="0.3">
      <c r="A14" s="4"/>
      <c r="B14" s="5" t="s">
        <v>38</v>
      </c>
      <c r="C14" s="6"/>
      <c r="D14" s="6"/>
      <c r="E14" s="57"/>
      <c r="F14" s="57">
        <f>SUM(F12:F13)</f>
        <v>0</v>
      </c>
    </row>
    <row r="15" spans="1:6" ht="15" thickTop="1" x14ac:dyDescent="0.2"/>
    <row r="17" spans="1:6" s="53" customFormat="1" ht="15.75" x14ac:dyDescent="0.25">
      <c r="A17" s="49" t="s">
        <v>20</v>
      </c>
      <c r="B17" s="50" t="s">
        <v>29</v>
      </c>
      <c r="C17" s="51"/>
      <c r="D17" s="51"/>
      <c r="E17" s="52"/>
      <c r="F17" s="52"/>
    </row>
    <row r="18" spans="1:6" x14ac:dyDescent="0.2">
      <c r="B18" s="2"/>
      <c r="C18" s="54"/>
      <c r="D18" s="54"/>
    </row>
    <row r="19" spans="1:6" x14ac:dyDescent="0.2">
      <c r="A19" s="7" t="s">
        <v>31</v>
      </c>
      <c r="B19" s="8" t="s">
        <v>43</v>
      </c>
    </row>
    <row r="21" spans="1:6" ht="114" x14ac:dyDescent="0.2">
      <c r="A21" s="94" t="s">
        <v>0</v>
      </c>
      <c r="B21" s="95" t="s">
        <v>112</v>
      </c>
      <c r="C21" s="96"/>
      <c r="D21" s="97"/>
      <c r="E21" s="97"/>
      <c r="F21" s="98"/>
    </row>
    <row r="22" spans="1:6" ht="313.5" x14ac:dyDescent="0.2">
      <c r="A22" s="108"/>
      <c r="B22" s="109" t="s">
        <v>105</v>
      </c>
      <c r="C22" s="110"/>
      <c r="D22" s="54"/>
      <c r="E22" s="54"/>
      <c r="F22" s="111"/>
    </row>
    <row r="23" spans="1:6" ht="171" x14ac:dyDescent="0.2">
      <c r="A23" s="108"/>
      <c r="B23" s="109" t="s">
        <v>72</v>
      </c>
      <c r="C23" s="110"/>
      <c r="D23" s="54"/>
      <c r="E23" s="54"/>
      <c r="F23" s="111"/>
    </row>
    <row r="24" spans="1:6" ht="114" x14ac:dyDescent="0.2">
      <c r="A24" s="36"/>
      <c r="B24" s="12" t="s">
        <v>98</v>
      </c>
      <c r="C24" s="58" t="s">
        <v>1</v>
      </c>
      <c r="D24" s="55">
        <v>1</v>
      </c>
      <c r="F24" s="40">
        <f>ROUND(D24*E24,2)</f>
        <v>0</v>
      </c>
    </row>
    <row r="25" spans="1:6" ht="213.95" customHeight="1" x14ac:dyDescent="0.2">
      <c r="A25" s="90" t="s">
        <v>45</v>
      </c>
      <c r="B25" s="81" t="s">
        <v>74</v>
      </c>
      <c r="C25" s="112" t="s">
        <v>1</v>
      </c>
      <c r="D25" s="83">
        <v>1</v>
      </c>
      <c r="E25" s="83"/>
      <c r="F25" s="84">
        <f>ROUND(D25*E25,2)</f>
        <v>0</v>
      </c>
    </row>
    <row r="26" spans="1:6" ht="171" customHeight="1" x14ac:dyDescent="0.2">
      <c r="A26" s="91" t="s">
        <v>73</v>
      </c>
      <c r="B26" s="86" t="s">
        <v>75</v>
      </c>
      <c r="C26" s="93" t="s">
        <v>1</v>
      </c>
      <c r="D26" s="88">
        <v>1</v>
      </c>
      <c r="E26" s="88"/>
      <c r="F26" s="89">
        <f>ROUND(D26*E26,2)</f>
        <v>0</v>
      </c>
    </row>
    <row r="27" spans="1:6" s="11" customFormat="1" ht="15.75" thickBot="1" x14ac:dyDescent="0.3">
      <c r="A27" s="4"/>
      <c r="B27" s="5" t="s">
        <v>44</v>
      </c>
      <c r="C27" s="6"/>
      <c r="D27" s="6"/>
      <c r="E27" s="57"/>
      <c r="F27" s="57">
        <f>SUM(F21:F26)</f>
        <v>0</v>
      </c>
    </row>
    <row r="28" spans="1:6" ht="15" thickTop="1" x14ac:dyDescent="0.2"/>
    <row r="30" spans="1:6" s="11" customFormat="1" ht="15" x14ac:dyDescent="0.25">
      <c r="A30" s="7" t="s">
        <v>32</v>
      </c>
      <c r="B30" s="8" t="s">
        <v>46</v>
      </c>
      <c r="C30" s="9"/>
      <c r="D30" s="9"/>
      <c r="E30" s="10"/>
      <c r="F30" s="10"/>
    </row>
    <row r="32" spans="1:6" ht="243.75" x14ac:dyDescent="0.2">
      <c r="A32" s="85" t="s">
        <v>2</v>
      </c>
      <c r="B32" s="86" t="s">
        <v>68</v>
      </c>
      <c r="C32" s="87" t="s">
        <v>1</v>
      </c>
      <c r="D32" s="88">
        <v>1</v>
      </c>
      <c r="E32" s="88"/>
      <c r="F32" s="89">
        <f>ROUND(D32*E32,2)</f>
        <v>0</v>
      </c>
    </row>
    <row r="33" spans="1:6" s="11" customFormat="1" ht="15.75" thickBot="1" x14ac:dyDescent="0.3">
      <c r="A33" s="4"/>
      <c r="B33" s="5" t="s">
        <v>49</v>
      </c>
      <c r="C33" s="6"/>
      <c r="D33" s="6"/>
      <c r="E33" s="57"/>
      <c r="F33" s="57">
        <f>SUM(F32:F32)</f>
        <v>0</v>
      </c>
    </row>
    <row r="34" spans="1:6" ht="15" thickTop="1" x14ac:dyDescent="0.2"/>
    <row r="36" spans="1:6" s="11" customFormat="1" ht="15" x14ac:dyDescent="0.25">
      <c r="A36" s="7" t="s">
        <v>47</v>
      </c>
      <c r="B36" s="8" t="s">
        <v>39</v>
      </c>
      <c r="C36" s="9"/>
      <c r="D36" s="9"/>
      <c r="E36" s="10"/>
      <c r="F36" s="10"/>
    </row>
    <row r="37" spans="1:6" x14ac:dyDescent="0.2">
      <c r="B37" s="12"/>
      <c r="C37" s="37"/>
      <c r="F37" s="40"/>
    </row>
    <row r="38" spans="1:6" x14ac:dyDescent="0.2">
      <c r="B38" s="122" t="s">
        <v>99</v>
      </c>
      <c r="C38" s="37"/>
      <c r="F38" s="40"/>
    </row>
    <row r="39" spans="1:6" ht="57" customHeight="1" x14ac:dyDescent="0.2">
      <c r="A39" s="90" t="s">
        <v>48</v>
      </c>
      <c r="B39" s="81" t="s">
        <v>66</v>
      </c>
      <c r="C39" s="82" t="s">
        <v>1</v>
      </c>
      <c r="D39" s="83">
        <v>1</v>
      </c>
      <c r="E39" s="83"/>
      <c r="F39" s="84">
        <f>ROUND(D39*E39,2)</f>
        <v>0</v>
      </c>
    </row>
    <row r="40" spans="1:6" ht="85.5" x14ac:dyDescent="0.2">
      <c r="A40" s="94" t="s">
        <v>50</v>
      </c>
      <c r="B40" s="116" t="s">
        <v>88</v>
      </c>
      <c r="C40" s="117"/>
      <c r="D40" s="97"/>
      <c r="E40" s="97"/>
      <c r="F40" s="98"/>
    </row>
    <row r="41" spans="1:6" ht="44.25" x14ac:dyDescent="0.2">
      <c r="A41" s="108" t="s">
        <v>85</v>
      </c>
      <c r="B41" s="113" t="s">
        <v>86</v>
      </c>
      <c r="C41" s="114" t="s">
        <v>1</v>
      </c>
      <c r="D41" s="54">
        <v>1</v>
      </c>
      <c r="E41" s="54"/>
      <c r="F41" s="111">
        <f>ROUND(D41*E41,2)</f>
        <v>0</v>
      </c>
    </row>
    <row r="42" spans="1:6" ht="74.25" x14ac:dyDescent="0.2">
      <c r="A42" s="108" t="s">
        <v>87</v>
      </c>
      <c r="B42" s="113" t="s">
        <v>89</v>
      </c>
      <c r="C42" s="114" t="s">
        <v>1</v>
      </c>
      <c r="D42" s="54">
        <v>1</v>
      </c>
      <c r="E42" s="54"/>
      <c r="F42" s="111">
        <f>ROUND(D42*E42,2)</f>
        <v>0</v>
      </c>
    </row>
    <row r="43" spans="1:6" x14ac:dyDescent="0.2">
      <c r="A43" s="90"/>
      <c r="B43" s="123" t="s">
        <v>100</v>
      </c>
      <c r="C43" s="82"/>
      <c r="D43" s="83"/>
      <c r="E43" s="83"/>
      <c r="F43" s="84"/>
    </row>
    <row r="44" spans="1:6" ht="85.5" x14ac:dyDescent="0.2">
      <c r="A44" s="91" t="s">
        <v>101</v>
      </c>
      <c r="B44" s="92" t="s">
        <v>102</v>
      </c>
      <c r="C44" s="87" t="s">
        <v>1</v>
      </c>
      <c r="D44" s="88">
        <v>1</v>
      </c>
      <c r="E44" s="88"/>
      <c r="F44" s="89">
        <f>ROUND(D44*E44,2)</f>
        <v>0</v>
      </c>
    </row>
    <row r="45" spans="1:6" s="11" customFormat="1" ht="15.75" thickBot="1" x14ac:dyDescent="0.3">
      <c r="A45" s="4"/>
      <c r="B45" s="5" t="s">
        <v>40</v>
      </c>
      <c r="C45" s="6"/>
      <c r="D45" s="6"/>
      <c r="E45" s="57"/>
      <c r="F45" s="57">
        <f>SUM(F39:F44)</f>
        <v>0</v>
      </c>
    </row>
    <row r="46" spans="1:6" ht="15" thickTop="1" x14ac:dyDescent="0.2"/>
  </sheetData>
  <pageMargins left="0.51181102362204722" right="0.39370078740157483" top="0.51181102362204722" bottom="0.51181102362204722" header="0.27559055118110237" footer="0.27559055118110237"/>
  <pageSetup paperSize="9" scale="75" fitToHeight="19" orientation="portrait" r:id="rId1"/>
  <headerFooter alignWithMargins="0">
    <oddFooter>&amp;L&amp;8&amp;A&amp;R&amp;8&amp;P / &amp;N</oddFooter>
  </headerFooter>
  <rowBreaks count="1" manualBreakCount="1">
    <brk id="844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9"/>
  <sheetViews>
    <sheetView view="pageBreakPreview" zoomScaleNormal="85" zoomScaleSheetLayoutView="100" workbookViewId="0"/>
  </sheetViews>
  <sheetFormatPr defaultRowHeight="14.25" x14ac:dyDescent="0.2"/>
  <cols>
    <col min="1" max="1" width="7.69921875" style="1" customWidth="1"/>
    <col min="2" max="2" width="55.69921875" style="3" customWidth="1"/>
    <col min="3" max="3" width="5.69921875" style="55" customWidth="1"/>
    <col min="4" max="4" width="7.69921875" style="55" customWidth="1"/>
    <col min="5" max="6" width="10.69921875" style="55" customWidth="1"/>
    <col min="7" max="16384" width="8.796875" style="38"/>
  </cols>
  <sheetData>
    <row r="1" spans="1:6" s="43" customFormat="1" x14ac:dyDescent="0.2">
      <c r="A1" s="39" t="s">
        <v>8</v>
      </c>
      <c r="B1" s="42" t="str">
        <f>'Naslovna stran'!C22</f>
        <v>Nepremičnine Celje d.o.o.</v>
      </c>
    </row>
    <row r="2" spans="1:6" s="43" customFormat="1" x14ac:dyDescent="0.2">
      <c r="A2" s="39" t="s">
        <v>42</v>
      </c>
      <c r="B2" s="42" t="str">
        <f>'Naslovna stran'!C25</f>
        <v>Zamenjava 24 vhodnih vrat v stanovanja - vrata z jeklenimi podboji</v>
      </c>
    </row>
    <row r="3" spans="1:6" s="43" customFormat="1" x14ac:dyDescent="0.2">
      <c r="A3" s="39" t="s">
        <v>25</v>
      </c>
      <c r="B3" s="42">
        <f>'Naslovna stran'!C8</f>
        <v>0</v>
      </c>
    </row>
    <row r="4" spans="1:6" s="43" customFormat="1" x14ac:dyDescent="0.2"/>
    <row r="5" spans="1:6" s="48" customFormat="1" ht="10.5" x14ac:dyDescent="0.15">
      <c r="A5" s="44" t="s">
        <v>4</v>
      </c>
      <c r="B5" s="45" t="s">
        <v>36</v>
      </c>
      <c r="C5" s="46" t="s">
        <v>37</v>
      </c>
      <c r="D5" s="47" t="s">
        <v>5</v>
      </c>
      <c r="E5" s="47" t="s">
        <v>6</v>
      </c>
      <c r="F5" s="47" t="s">
        <v>7</v>
      </c>
    </row>
    <row r="6" spans="1:6" s="42" customFormat="1" x14ac:dyDescent="0.2"/>
    <row r="7" spans="1:6" s="42" customFormat="1" ht="29.25" x14ac:dyDescent="0.2">
      <c r="A7" s="105" t="s">
        <v>57</v>
      </c>
      <c r="B7" s="106" t="s">
        <v>76</v>
      </c>
      <c r="C7" s="107"/>
      <c r="D7" s="107"/>
      <c r="E7" s="107"/>
      <c r="F7" s="107"/>
    </row>
    <row r="8" spans="1:6" s="42" customFormat="1" x14ac:dyDescent="0.2"/>
    <row r="9" spans="1:6" s="53" customFormat="1" ht="15.75" x14ac:dyDescent="0.25">
      <c r="A9" s="49" t="s">
        <v>19</v>
      </c>
      <c r="B9" s="50" t="s">
        <v>26</v>
      </c>
      <c r="C9" s="51"/>
      <c r="D9" s="51"/>
      <c r="E9" s="52"/>
      <c r="F9" s="52"/>
    </row>
    <row r="10" spans="1:6" x14ac:dyDescent="0.2">
      <c r="B10" s="2"/>
      <c r="C10" s="54"/>
      <c r="D10" s="54"/>
    </row>
    <row r="11" spans="1:6" s="11" customFormat="1" ht="15" x14ac:dyDescent="0.25">
      <c r="A11" s="7" t="s">
        <v>28</v>
      </c>
      <c r="B11" s="8" t="s">
        <v>35</v>
      </c>
      <c r="C11" s="9"/>
      <c r="D11" s="9"/>
      <c r="E11" s="10"/>
      <c r="F11" s="10"/>
    </row>
    <row r="12" spans="1:6" s="41" customFormat="1" x14ac:dyDescent="0.2">
      <c r="A12" s="1"/>
      <c r="B12" s="56"/>
      <c r="C12" s="37"/>
      <c r="D12" s="40"/>
      <c r="E12" s="40"/>
      <c r="F12" s="40"/>
    </row>
    <row r="13" spans="1:6" s="41" customFormat="1" ht="171" x14ac:dyDescent="0.2">
      <c r="A13" s="85" t="s">
        <v>0</v>
      </c>
      <c r="B13" s="86" t="s">
        <v>104</v>
      </c>
      <c r="C13" s="87" t="s">
        <v>1</v>
      </c>
      <c r="D13" s="89">
        <v>1</v>
      </c>
      <c r="E13" s="89"/>
      <c r="F13" s="89">
        <f>ROUND(D13*E13,2)</f>
        <v>0</v>
      </c>
    </row>
    <row r="14" spans="1:6" s="11" customFormat="1" ht="15.75" thickBot="1" x14ac:dyDescent="0.3">
      <c r="A14" s="4"/>
      <c r="B14" s="5" t="s">
        <v>38</v>
      </c>
      <c r="C14" s="6"/>
      <c r="D14" s="6"/>
      <c r="E14" s="57"/>
      <c r="F14" s="57">
        <f>SUM(F12:F13)</f>
        <v>0</v>
      </c>
    </row>
    <row r="15" spans="1:6" ht="15" thickTop="1" x14ac:dyDescent="0.2"/>
    <row r="17" spans="1:6" s="53" customFormat="1" ht="15.75" x14ac:dyDescent="0.25">
      <c r="A17" s="49" t="s">
        <v>20</v>
      </c>
      <c r="B17" s="50" t="s">
        <v>29</v>
      </c>
      <c r="C17" s="51"/>
      <c r="D17" s="51"/>
      <c r="E17" s="52"/>
      <c r="F17" s="52"/>
    </row>
    <row r="18" spans="1:6" x14ac:dyDescent="0.2">
      <c r="B18" s="2"/>
      <c r="C18" s="54"/>
      <c r="D18" s="54"/>
    </row>
    <row r="19" spans="1:6" x14ac:dyDescent="0.2">
      <c r="A19" s="7" t="s">
        <v>31</v>
      </c>
      <c r="B19" s="8" t="s">
        <v>43</v>
      </c>
    </row>
    <row r="21" spans="1:6" ht="114" x14ac:dyDescent="0.2">
      <c r="A21" s="94" t="s">
        <v>0</v>
      </c>
      <c r="B21" s="95" t="s">
        <v>113</v>
      </c>
      <c r="C21" s="96"/>
      <c r="D21" s="97"/>
      <c r="E21" s="97"/>
      <c r="F21" s="98"/>
    </row>
    <row r="22" spans="1:6" ht="299.25" x14ac:dyDescent="0.2">
      <c r="A22" s="108"/>
      <c r="B22" s="109" t="s">
        <v>106</v>
      </c>
      <c r="C22" s="110"/>
      <c r="D22" s="54"/>
      <c r="E22" s="54"/>
      <c r="F22" s="111"/>
    </row>
    <row r="23" spans="1:6" ht="171" x14ac:dyDescent="0.2">
      <c r="A23" s="108"/>
      <c r="B23" s="109" t="s">
        <v>72</v>
      </c>
      <c r="C23" s="110"/>
      <c r="D23" s="54"/>
      <c r="E23" s="54"/>
      <c r="F23" s="111"/>
    </row>
    <row r="24" spans="1:6" ht="114" x14ac:dyDescent="0.2">
      <c r="A24" s="36"/>
      <c r="B24" s="12" t="s">
        <v>98</v>
      </c>
      <c r="C24" s="58" t="s">
        <v>1</v>
      </c>
      <c r="D24" s="55">
        <v>1</v>
      </c>
      <c r="F24" s="40">
        <f>ROUND(D24*E24,2)</f>
        <v>0</v>
      </c>
    </row>
    <row r="25" spans="1:6" ht="213.95" customHeight="1" x14ac:dyDescent="0.2">
      <c r="A25" s="90" t="s">
        <v>45</v>
      </c>
      <c r="B25" s="81" t="s">
        <v>74</v>
      </c>
      <c r="C25" s="112" t="s">
        <v>1</v>
      </c>
      <c r="D25" s="83">
        <v>1</v>
      </c>
      <c r="E25" s="83"/>
      <c r="F25" s="84">
        <f>ROUND(D25*E25,2)</f>
        <v>0</v>
      </c>
    </row>
    <row r="26" spans="1:6" ht="171" customHeight="1" x14ac:dyDescent="0.2">
      <c r="A26" s="91" t="s">
        <v>73</v>
      </c>
      <c r="B26" s="86" t="s">
        <v>75</v>
      </c>
      <c r="C26" s="93" t="s">
        <v>1</v>
      </c>
      <c r="D26" s="88">
        <v>1</v>
      </c>
      <c r="E26" s="88"/>
      <c r="F26" s="89">
        <f>ROUND(D26*E26,2)</f>
        <v>0</v>
      </c>
    </row>
    <row r="27" spans="1:6" s="11" customFormat="1" ht="15.75" thickBot="1" x14ac:dyDescent="0.3">
      <c r="A27" s="4"/>
      <c r="B27" s="5" t="s">
        <v>44</v>
      </c>
      <c r="C27" s="6"/>
      <c r="D27" s="6"/>
      <c r="E27" s="57"/>
      <c r="F27" s="57">
        <f>SUM(F21:F26)</f>
        <v>0</v>
      </c>
    </row>
    <row r="28" spans="1:6" ht="15" thickTop="1" x14ac:dyDescent="0.2"/>
    <row r="30" spans="1:6" s="11" customFormat="1" ht="15" x14ac:dyDescent="0.25">
      <c r="A30" s="7" t="s">
        <v>32</v>
      </c>
      <c r="B30" s="8" t="s">
        <v>39</v>
      </c>
      <c r="C30" s="9"/>
      <c r="D30" s="9"/>
      <c r="E30" s="10"/>
      <c r="F30" s="10"/>
    </row>
    <row r="31" spans="1:6" x14ac:dyDescent="0.2">
      <c r="B31" s="12"/>
      <c r="C31" s="37"/>
      <c r="F31" s="40"/>
    </row>
    <row r="32" spans="1:6" x14ac:dyDescent="0.2">
      <c r="B32" s="122" t="s">
        <v>99</v>
      </c>
      <c r="C32" s="37"/>
      <c r="F32" s="40"/>
    </row>
    <row r="33" spans="1:6" ht="85.5" x14ac:dyDescent="0.2">
      <c r="A33" s="94" t="s">
        <v>2</v>
      </c>
      <c r="B33" s="116" t="s">
        <v>88</v>
      </c>
      <c r="C33" s="117"/>
      <c r="D33" s="97"/>
      <c r="E33" s="97"/>
      <c r="F33" s="98"/>
    </row>
    <row r="34" spans="1:6" ht="44.25" x14ac:dyDescent="0.2">
      <c r="A34" s="108" t="s">
        <v>90</v>
      </c>
      <c r="B34" s="113" t="s">
        <v>86</v>
      </c>
      <c r="C34" s="114" t="s">
        <v>1</v>
      </c>
      <c r="D34" s="54">
        <v>1</v>
      </c>
      <c r="E34" s="54"/>
      <c r="F34" s="111">
        <f>ROUND(D34*E34,2)</f>
        <v>0</v>
      </c>
    </row>
    <row r="35" spans="1:6" ht="74.25" x14ac:dyDescent="0.2">
      <c r="A35" s="108" t="s">
        <v>91</v>
      </c>
      <c r="B35" s="113" t="s">
        <v>89</v>
      </c>
      <c r="C35" s="114" t="s">
        <v>1</v>
      </c>
      <c r="D35" s="54">
        <v>1</v>
      </c>
      <c r="E35" s="54"/>
      <c r="F35" s="111">
        <f>ROUND(D35*E35,2)</f>
        <v>0</v>
      </c>
    </row>
    <row r="36" spans="1:6" x14ac:dyDescent="0.2">
      <c r="A36" s="90"/>
      <c r="B36" s="123" t="s">
        <v>100</v>
      </c>
      <c r="C36" s="82"/>
      <c r="D36" s="83"/>
      <c r="E36" s="83"/>
      <c r="F36" s="84"/>
    </row>
    <row r="37" spans="1:6" ht="85.5" x14ac:dyDescent="0.2">
      <c r="A37" s="91" t="s">
        <v>81</v>
      </c>
      <c r="B37" s="92" t="s">
        <v>102</v>
      </c>
      <c r="C37" s="87" t="s">
        <v>1</v>
      </c>
      <c r="D37" s="88">
        <v>1</v>
      </c>
      <c r="E37" s="88"/>
      <c r="F37" s="89">
        <f>ROUND(D37*E37,2)</f>
        <v>0</v>
      </c>
    </row>
    <row r="38" spans="1:6" s="11" customFormat="1" ht="15.75" thickBot="1" x14ac:dyDescent="0.3">
      <c r="A38" s="4"/>
      <c r="B38" s="5" t="s">
        <v>40</v>
      </c>
      <c r="C38" s="6"/>
      <c r="D38" s="6"/>
      <c r="E38" s="57"/>
      <c r="F38" s="57">
        <f>SUM(F33:F37)</f>
        <v>0</v>
      </c>
    </row>
    <row r="39" spans="1:6" ht="15" thickTop="1" x14ac:dyDescent="0.2"/>
  </sheetData>
  <pageMargins left="0.51181102362204722" right="0.39370078740157483" top="0.51181102362204722" bottom="0.51181102362204722" header="0.27559055118110237" footer="0.27559055118110237"/>
  <pageSetup paperSize="9" scale="75" fitToHeight="19" orientation="portrait" r:id="rId1"/>
  <headerFooter alignWithMargins="0">
    <oddFooter>&amp;L&amp;8&amp;A&amp;R&amp;8&amp;P / &amp;N</oddFooter>
  </headerFooter>
  <rowBreaks count="1" manualBreakCount="1">
    <brk id="844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9"/>
  <sheetViews>
    <sheetView view="pageBreakPreview" zoomScaleNormal="85" zoomScaleSheetLayoutView="100" workbookViewId="0"/>
  </sheetViews>
  <sheetFormatPr defaultRowHeight="14.25" x14ac:dyDescent="0.2"/>
  <cols>
    <col min="1" max="1" width="7.69921875" style="1" customWidth="1"/>
    <col min="2" max="2" width="55.69921875" style="3" customWidth="1"/>
    <col min="3" max="3" width="5.69921875" style="55" customWidth="1"/>
    <col min="4" max="4" width="7.69921875" style="55" customWidth="1"/>
    <col min="5" max="6" width="10.69921875" style="55" customWidth="1"/>
    <col min="7" max="16384" width="8.796875" style="38"/>
  </cols>
  <sheetData>
    <row r="1" spans="1:6" s="43" customFormat="1" x14ac:dyDescent="0.2">
      <c r="A1" s="39" t="s">
        <v>8</v>
      </c>
      <c r="B1" s="42" t="str">
        <f>'Naslovna stran'!C22</f>
        <v>Nepremičnine Celje d.o.o.</v>
      </c>
    </row>
    <row r="2" spans="1:6" s="43" customFormat="1" x14ac:dyDescent="0.2">
      <c r="A2" s="39" t="s">
        <v>42</v>
      </c>
      <c r="B2" s="42" t="str">
        <f>'Naslovna stran'!C25</f>
        <v>Zamenjava 24 vhodnih vrat v stanovanja - vrata z jeklenimi podboji</v>
      </c>
    </row>
    <row r="3" spans="1:6" s="43" customFormat="1" x14ac:dyDescent="0.2">
      <c r="A3" s="39" t="s">
        <v>25</v>
      </c>
      <c r="B3" s="42">
        <f>'Naslovna stran'!C8</f>
        <v>0</v>
      </c>
    </row>
    <row r="4" spans="1:6" s="43" customFormat="1" x14ac:dyDescent="0.2"/>
    <row r="5" spans="1:6" s="48" customFormat="1" ht="10.5" x14ac:dyDescent="0.15">
      <c r="A5" s="44" t="s">
        <v>4</v>
      </c>
      <c r="B5" s="45" t="s">
        <v>36</v>
      </c>
      <c r="C5" s="46" t="s">
        <v>37</v>
      </c>
      <c r="D5" s="47" t="s">
        <v>5</v>
      </c>
      <c r="E5" s="47" t="s">
        <v>6</v>
      </c>
      <c r="F5" s="47" t="s">
        <v>7</v>
      </c>
    </row>
    <row r="6" spans="1:6" s="42" customFormat="1" x14ac:dyDescent="0.2"/>
    <row r="7" spans="1:6" s="42" customFormat="1" ht="29.25" x14ac:dyDescent="0.2">
      <c r="A7" s="105" t="s">
        <v>58</v>
      </c>
      <c r="B7" s="106" t="s">
        <v>77</v>
      </c>
      <c r="C7" s="107"/>
      <c r="D7" s="107"/>
      <c r="E7" s="107"/>
      <c r="F7" s="107"/>
    </row>
    <row r="8" spans="1:6" s="42" customFormat="1" x14ac:dyDescent="0.2"/>
    <row r="9" spans="1:6" s="53" customFormat="1" ht="15.75" x14ac:dyDescent="0.25">
      <c r="A9" s="49" t="s">
        <v>19</v>
      </c>
      <c r="B9" s="50" t="s">
        <v>26</v>
      </c>
      <c r="C9" s="51"/>
      <c r="D9" s="51"/>
      <c r="E9" s="52"/>
      <c r="F9" s="52"/>
    </row>
    <row r="10" spans="1:6" x14ac:dyDescent="0.2">
      <c r="B10" s="2"/>
      <c r="C10" s="54"/>
      <c r="D10" s="54"/>
    </row>
    <row r="11" spans="1:6" s="11" customFormat="1" ht="15" x14ac:dyDescent="0.25">
      <c r="A11" s="7" t="s">
        <v>28</v>
      </c>
      <c r="B11" s="8" t="s">
        <v>35</v>
      </c>
      <c r="C11" s="9"/>
      <c r="D11" s="9"/>
      <c r="E11" s="10"/>
      <c r="F11" s="10"/>
    </row>
    <row r="12" spans="1:6" s="41" customFormat="1" x14ac:dyDescent="0.2">
      <c r="A12" s="1"/>
      <c r="B12" s="56"/>
      <c r="C12" s="37"/>
      <c r="D12" s="40"/>
      <c r="E12" s="40"/>
      <c r="F12" s="40"/>
    </row>
    <row r="13" spans="1:6" s="41" customFormat="1" ht="171" x14ac:dyDescent="0.2">
      <c r="A13" s="85" t="s">
        <v>0</v>
      </c>
      <c r="B13" s="86" t="s">
        <v>104</v>
      </c>
      <c r="C13" s="87" t="s">
        <v>1</v>
      </c>
      <c r="D13" s="89">
        <v>1</v>
      </c>
      <c r="E13" s="89"/>
      <c r="F13" s="89">
        <f>ROUND(D13*E13,2)</f>
        <v>0</v>
      </c>
    </row>
    <row r="14" spans="1:6" s="11" customFormat="1" ht="15.75" thickBot="1" x14ac:dyDescent="0.3">
      <c r="A14" s="4"/>
      <c r="B14" s="5" t="s">
        <v>38</v>
      </c>
      <c r="C14" s="6"/>
      <c r="D14" s="6"/>
      <c r="E14" s="57"/>
      <c r="F14" s="57">
        <f>SUM(F12:F13)</f>
        <v>0</v>
      </c>
    </row>
    <row r="15" spans="1:6" ht="15" thickTop="1" x14ac:dyDescent="0.2"/>
    <row r="17" spans="1:6" s="53" customFormat="1" ht="15.75" x14ac:dyDescent="0.25">
      <c r="A17" s="49" t="s">
        <v>20</v>
      </c>
      <c r="B17" s="50" t="s">
        <v>29</v>
      </c>
      <c r="C17" s="51"/>
      <c r="D17" s="51"/>
      <c r="E17" s="52"/>
      <c r="F17" s="52"/>
    </row>
    <row r="18" spans="1:6" x14ac:dyDescent="0.2">
      <c r="B18" s="2"/>
      <c r="C18" s="54"/>
      <c r="D18" s="54"/>
    </row>
    <row r="19" spans="1:6" x14ac:dyDescent="0.2">
      <c r="A19" s="7" t="s">
        <v>31</v>
      </c>
      <c r="B19" s="8" t="s">
        <v>43</v>
      </c>
    </row>
    <row r="21" spans="1:6" ht="114" x14ac:dyDescent="0.2">
      <c r="A21" s="94" t="s">
        <v>0</v>
      </c>
      <c r="B21" s="95" t="s">
        <v>70</v>
      </c>
      <c r="C21" s="96"/>
      <c r="D21" s="97"/>
      <c r="E21" s="97"/>
      <c r="F21" s="98"/>
    </row>
    <row r="22" spans="1:6" ht="313.5" x14ac:dyDescent="0.2">
      <c r="A22" s="108"/>
      <c r="B22" s="109" t="s">
        <v>107</v>
      </c>
      <c r="C22" s="110"/>
      <c r="D22" s="54"/>
      <c r="E22" s="54"/>
      <c r="F22" s="111"/>
    </row>
    <row r="23" spans="1:6" ht="171" x14ac:dyDescent="0.2">
      <c r="A23" s="108"/>
      <c r="B23" s="109" t="s">
        <v>71</v>
      </c>
      <c r="C23" s="110"/>
      <c r="D23" s="54"/>
      <c r="E23" s="54"/>
      <c r="F23" s="111"/>
    </row>
    <row r="24" spans="1:6" ht="114" x14ac:dyDescent="0.2">
      <c r="A24" s="36"/>
      <c r="B24" s="12" t="s">
        <v>98</v>
      </c>
      <c r="C24" s="58" t="s">
        <v>1</v>
      </c>
      <c r="D24" s="55">
        <v>1</v>
      </c>
      <c r="F24" s="40">
        <f>ROUND(D24*E24,2)</f>
        <v>0</v>
      </c>
    </row>
    <row r="25" spans="1:6" ht="213.95" customHeight="1" x14ac:dyDescent="0.2">
      <c r="A25" s="90" t="s">
        <v>45</v>
      </c>
      <c r="B25" s="81" t="s">
        <v>74</v>
      </c>
      <c r="C25" s="112" t="s">
        <v>1</v>
      </c>
      <c r="D25" s="83">
        <v>1</v>
      </c>
      <c r="E25" s="83"/>
      <c r="F25" s="84">
        <f>ROUND(D25*E25,2)</f>
        <v>0</v>
      </c>
    </row>
    <row r="26" spans="1:6" ht="171" customHeight="1" x14ac:dyDescent="0.2">
      <c r="A26" s="91" t="s">
        <v>73</v>
      </c>
      <c r="B26" s="86" t="s">
        <v>75</v>
      </c>
      <c r="C26" s="93" t="s">
        <v>1</v>
      </c>
      <c r="D26" s="88">
        <v>1</v>
      </c>
      <c r="E26" s="88"/>
      <c r="F26" s="89">
        <f>ROUND(D26*E26,2)</f>
        <v>0</v>
      </c>
    </row>
    <row r="27" spans="1:6" s="11" customFormat="1" ht="15.75" thickBot="1" x14ac:dyDescent="0.3">
      <c r="A27" s="4"/>
      <c r="B27" s="5" t="s">
        <v>44</v>
      </c>
      <c r="C27" s="6"/>
      <c r="D27" s="6"/>
      <c r="E27" s="57"/>
      <c r="F27" s="57">
        <f>SUM(F21:F26)</f>
        <v>0</v>
      </c>
    </row>
    <row r="28" spans="1:6" ht="15" thickTop="1" x14ac:dyDescent="0.2"/>
    <row r="30" spans="1:6" s="11" customFormat="1" ht="15" x14ac:dyDescent="0.25">
      <c r="A30" s="7" t="s">
        <v>32</v>
      </c>
      <c r="B30" s="8" t="s">
        <v>39</v>
      </c>
      <c r="C30" s="9"/>
      <c r="D30" s="9"/>
      <c r="E30" s="10"/>
      <c r="F30" s="10"/>
    </row>
    <row r="31" spans="1:6" x14ac:dyDescent="0.2">
      <c r="B31" s="12"/>
      <c r="C31" s="37"/>
      <c r="F31" s="40"/>
    </row>
    <row r="32" spans="1:6" x14ac:dyDescent="0.2">
      <c r="B32" s="122" t="s">
        <v>99</v>
      </c>
      <c r="C32" s="37"/>
      <c r="F32" s="40"/>
    </row>
    <row r="33" spans="1:6" ht="85.5" x14ac:dyDescent="0.2">
      <c r="A33" s="94" t="s">
        <v>2</v>
      </c>
      <c r="B33" s="116" t="s">
        <v>88</v>
      </c>
      <c r="C33" s="117"/>
      <c r="D33" s="97"/>
      <c r="E33" s="97"/>
      <c r="F33" s="98"/>
    </row>
    <row r="34" spans="1:6" ht="44.25" x14ac:dyDescent="0.2">
      <c r="A34" s="108" t="s">
        <v>90</v>
      </c>
      <c r="B34" s="113" t="s">
        <v>86</v>
      </c>
      <c r="C34" s="114" t="s">
        <v>1</v>
      </c>
      <c r="D34" s="54">
        <v>1</v>
      </c>
      <c r="E34" s="54"/>
      <c r="F34" s="111">
        <f>ROUND(D34*E34,2)</f>
        <v>0</v>
      </c>
    </row>
    <row r="35" spans="1:6" ht="74.25" x14ac:dyDescent="0.2">
      <c r="A35" s="108" t="s">
        <v>91</v>
      </c>
      <c r="B35" s="113" t="s">
        <v>89</v>
      </c>
      <c r="C35" s="114" t="s">
        <v>1</v>
      </c>
      <c r="D35" s="54">
        <v>1</v>
      </c>
      <c r="E35" s="54"/>
      <c r="F35" s="111">
        <f>ROUND(D35*E35,2)</f>
        <v>0</v>
      </c>
    </row>
    <row r="36" spans="1:6" x14ac:dyDescent="0.2">
      <c r="A36" s="90"/>
      <c r="B36" s="123" t="s">
        <v>100</v>
      </c>
      <c r="C36" s="82"/>
      <c r="D36" s="83"/>
      <c r="E36" s="83"/>
      <c r="F36" s="84"/>
    </row>
    <row r="37" spans="1:6" ht="85.5" x14ac:dyDescent="0.2">
      <c r="A37" s="91" t="s">
        <v>81</v>
      </c>
      <c r="B37" s="92" t="s">
        <v>102</v>
      </c>
      <c r="C37" s="87" t="s">
        <v>1</v>
      </c>
      <c r="D37" s="88">
        <v>1</v>
      </c>
      <c r="E37" s="88"/>
      <c r="F37" s="89">
        <f>ROUND(D37*E37,2)</f>
        <v>0</v>
      </c>
    </row>
    <row r="38" spans="1:6" s="11" customFormat="1" ht="15.75" thickBot="1" x14ac:dyDescent="0.3">
      <c r="A38" s="4"/>
      <c r="B38" s="5" t="s">
        <v>40</v>
      </c>
      <c r="C38" s="6"/>
      <c r="D38" s="6"/>
      <c r="E38" s="57"/>
      <c r="F38" s="57">
        <f>SUM(F33:F37)</f>
        <v>0</v>
      </c>
    </row>
    <row r="39" spans="1:6" ht="15" thickTop="1" x14ac:dyDescent="0.2"/>
  </sheetData>
  <pageMargins left="0.51181102362204722" right="0.39370078740157483" top="0.51181102362204722" bottom="0.51181102362204722" header="0.27559055118110237" footer="0.27559055118110237"/>
  <pageSetup paperSize="9" scale="75" fitToHeight="19" orientation="portrait" r:id="rId1"/>
  <headerFooter alignWithMargins="0">
    <oddFooter>&amp;L&amp;8&amp;A&amp;R&amp;8&amp;P / &amp;N</oddFooter>
  </headerFooter>
  <rowBreaks count="1" manualBreakCount="1">
    <brk id="844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55A99-75B5-4C8E-A13A-5DB1E3AF9BD6}">
  <sheetPr>
    <pageSetUpPr fitToPage="1"/>
  </sheetPr>
  <dimension ref="A1:F16"/>
  <sheetViews>
    <sheetView view="pageBreakPreview" zoomScaleNormal="85" zoomScaleSheetLayoutView="100" workbookViewId="0"/>
  </sheetViews>
  <sheetFormatPr defaultRowHeight="14.25" x14ac:dyDescent="0.2"/>
  <cols>
    <col min="1" max="1" width="7.69921875" style="1" customWidth="1"/>
    <col min="2" max="2" width="55.69921875" style="3" customWidth="1"/>
    <col min="3" max="3" width="5.69921875" style="55" customWidth="1"/>
    <col min="4" max="4" width="7.69921875" style="55" customWidth="1"/>
    <col min="5" max="6" width="10.69921875" style="55" customWidth="1"/>
    <col min="7" max="16384" width="8.796875" style="38"/>
  </cols>
  <sheetData>
    <row r="1" spans="1:6" s="43" customFormat="1" x14ac:dyDescent="0.2">
      <c r="A1" s="39" t="s">
        <v>8</v>
      </c>
      <c r="B1" s="42" t="str">
        <f>'Naslovna stran'!C22</f>
        <v>Nepremičnine Celje d.o.o.</v>
      </c>
    </row>
    <row r="2" spans="1:6" s="43" customFormat="1" x14ac:dyDescent="0.2">
      <c r="A2" s="39" t="s">
        <v>42</v>
      </c>
      <c r="B2" s="42" t="str">
        <f>'Naslovna stran'!C25</f>
        <v>Zamenjava 24 vhodnih vrat v stanovanja - vrata z jeklenimi podboji</v>
      </c>
    </row>
    <row r="3" spans="1:6" s="43" customFormat="1" x14ac:dyDescent="0.2">
      <c r="A3" s="39" t="s">
        <v>25</v>
      </c>
      <c r="B3" s="42">
        <f>'Naslovna stran'!C8</f>
        <v>0</v>
      </c>
    </row>
    <row r="4" spans="1:6" s="43" customFormat="1" x14ac:dyDescent="0.2"/>
    <row r="5" spans="1:6" s="48" customFormat="1" ht="10.5" x14ac:dyDescent="0.15">
      <c r="A5" s="44" t="s">
        <v>4</v>
      </c>
      <c r="B5" s="45" t="s">
        <v>36</v>
      </c>
      <c r="C5" s="46" t="s">
        <v>37</v>
      </c>
      <c r="D5" s="47" t="s">
        <v>5</v>
      </c>
      <c r="E5" s="47" t="s">
        <v>6</v>
      </c>
      <c r="F5" s="47" t="s">
        <v>7</v>
      </c>
    </row>
    <row r="6" spans="1:6" s="42" customFormat="1" x14ac:dyDescent="0.2"/>
    <row r="7" spans="1:6" s="42" customFormat="1" ht="29.25" x14ac:dyDescent="0.2">
      <c r="A7" s="105" t="s">
        <v>78</v>
      </c>
      <c r="B7" s="106" t="s">
        <v>79</v>
      </c>
      <c r="C7" s="107"/>
      <c r="D7" s="107"/>
      <c r="E7" s="107"/>
      <c r="F7" s="107"/>
    </row>
    <row r="8" spans="1:6" s="42" customFormat="1" x14ac:dyDescent="0.2"/>
    <row r="9" spans="1:6" s="53" customFormat="1" ht="15.75" x14ac:dyDescent="0.25">
      <c r="A9" s="49" t="s">
        <v>20</v>
      </c>
      <c r="B9" s="50" t="s">
        <v>29</v>
      </c>
      <c r="C9" s="51"/>
      <c r="D9" s="51"/>
      <c r="E9" s="52"/>
      <c r="F9" s="52"/>
    </row>
    <row r="10" spans="1:6" x14ac:dyDescent="0.2">
      <c r="B10" s="2"/>
      <c r="C10" s="54"/>
      <c r="D10" s="54"/>
    </row>
    <row r="11" spans="1:6" s="11" customFormat="1" ht="15" x14ac:dyDescent="0.25">
      <c r="A11" s="7" t="s">
        <v>31</v>
      </c>
      <c r="B11" s="8" t="s">
        <v>39</v>
      </c>
      <c r="C11" s="9"/>
      <c r="D11" s="9"/>
      <c r="E11" s="10"/>
      <c r="F11" s="10"/>
    </row>
    <row r="12" spans="1:6" x14ac:dyDescent="0.2">
      <c r="B12" s="12"/>
      <c r="C12" s="37"/>
      <c r="F12" s="40"/>
    </row>
    <row r="13" spans="1:6" ht="42.75" x14ac:dyDescent="0.2">
      <c r="A13" s="90" t="s">
        <v>0</v>
      </c>
      <c r="B13" s="115" t="s">
        <v>80</v>
      </c>
      <c r="C13" s="82" t="s">
        <v>82</v>
      </c>
      <c r="D13" s="83">
        <v>25</v>
      </c>
      <c r="E13" s="83"/>
      <c r="F13" s="84">
        <f t="shared" ref="F13:F14" si="0">ROUND(D13*E13,2)</f>
        <v>0</v>
      </c>
    </row>
    <row r="14" spans="1:6" ht="42.75" x14ac:dyDescent="0.2">
      <c r="A14" s="91" t="s">
        <v>45</v>
      </c>
      <c r="B14" s="92" t="s">
        <v>83</v>
      </c>
      <c r="C14" s="87" t="s">
        <v>82</v>
      </c>
      <c r="D14" s="88">
        <v>25</v>
      </c>
      <c r="E14" s="88"/>
      <c r="F14" s="89">
        <f t="shared" si="0"/>
        <v>0</v>
      </c>
    </row>
    <row r="15" spans="1:6" s="11" customFormat="1" ht="15.75" thickBot="1" x14ac:dyDescent="0.3">
      <c r="A15" s="4"/>
      <c r="B15" s="5" t="s">
        <v>40</v>
      </c>
      <c r="C15" s="6"/>
      <c r="D15" s="6"/>
      <c r="E15" s="57"/>
      <c r="F15" s="57">
        <f>SUM(F13:F14)</f>
        <v>0</v>
      </c>
    </row>
    <row r="16" spans="1:6" ht="15" thickTop="1" x14ac:dyDescent="0.2"/>
  </sheetData>
  <pageMargins left="0.51181102362204722" right="0.39370078740157483" top="0.51181102362204722" bottom="0.51181102362204722" header="0.27559055118110237" footer="0.27559055118110237"/>
  <pageSetup paperSize="9" scale="75" fitToHeight="19" orientation="portrait" r:id="rId1"/>
  <headerFooter alignWithMargins="0">
    <oddFooter>&amp;L&amp;8&amp;A&amp;R&amp;8&amp;P / &amp;N</oddFooter>
  </headerFooter>
  <rowBreaks count="1" manualBreakCount="1">
    <brk id="84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6</vt:i4>
      </vt:variant>
    </vt:vector>
  </HeadingPairs>
  <TitlesOfParts>
    <vt:vector size="12" baseType="lpstr">
      <vt:lpstr>Naslovna stran</vt:lpstr>
      <vt:lpstr>I. zapora nadsvetlobe furnirana</vt:lpstr>
      <vt:lpstr>II. zapora nadsvetlobe lakirana</vt:lpstr>
      <vt:lpstr>III. brez zapore furnirana</vt:lpstr>
      <vt:lpstr>IV. brez zapore lakirana</vt:lpstr>
      <vt:lpstr>V. doplačila</vt:lpstr>
      <vt:lpstr>'I. zapora nadsvetlobe furnirana'!Tiskanje_naslovov</vt:lpstr>
      <vt:lpstr>'II. zapora nadsvetlobe lakirana'!Tiskanje_naslovov</vt:lpstr>
      <vt:lpstr>'III. brez zapore furnirana'!Tiskanje_naslovov</vt:lpstr>
      <vt:lpstr>'IV. brez zapore lakirana'!Tiskanje_naslovov</vt:lpstr>
      <vt:lpstr>'Naslovna stran'!Tiskanje_naslovov</vt:lpstr>
      <vt:lpstr>'V. doplačila'!Tiskanje_naslovov</vt:lpstr>
    </vt:vector>
  </TitlesOfParts>
  <Company>Nepremičnine Celje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 del s predizmerami</dc:title>
  <dc:subject>Zamenjave vhodnih vrat z jeklenimi podboji</dc:subject>
  <dc:creator>Marko Lukač</dc:creator>
  <cp:lastModifiedBy>Marko LukaČ</cp:lastModifiedBy>
  <cp:lastPrinted>2019-10-14T10:39:39Z</cp:lastPrinted>
  <dcterms:created xsi:type="dcterms:W3CDTF">2014-01-20T13:21:08Z</dcterms:created>
  <dcterms:modified xsi:type="dcterms:W3CDTF">2019-10-14T10:39:55Z</dcterms:modified>
</cp:coreProperties>
</file>