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01"/>
  <workbookPr defaultThemeVersion="124226"/>
  <mc:AlternateContent xmlns:mc="http://schemas.openxmlformats.org/markup-compatibility/2006">
    <mc:Choice Requires="x15">
      <x15ac:absPath xmlns:x15ac="http://schemas.microsoft.com/office/spreadsheetml/2010/11/ac" url="H:\STANOVANJA\K\Kraigherjeva 7\Kraigherjeva 7 25\prenova stanovanja 2019\a popisi\02 za razpis 17 5 2019\"/>
    </mc:Choice>
  </mc:AlternateContent>
  <xr:revisionPtr revIDLastSave="0" documentId="13_ncr:1_{25BB604B-62B8-4D58-A4BB-52F0BA040E0D}" xr6:coauthVersionLast="43" xr6:coauthVersionMax="43" xr10:uidLastSave="{00000000-0000-0000-0000-000000000000}"/>
  <bookViews>
    <workbookView xWindow="-120" yWindow="-120" windowWidth="29040" windowHeight="17640" tabRatio="658" xr2:uid="{00000000-000D-0000-FFFF-FFFF00000000}"/>
  </bookViews>
  <sheets>
    <sheet name="Naslovna stran" sheetId="4" r:id="rId1"/>
    <sheet name="Kraigherjeva 7 25" sheetId="19" r:id="rId2"/>
  </sheets>
  <externalReferences>
    <externalReference r:id="rId3"/>
  </externalReferences>
  <definedNames>
    <definedName name="CENA">'[1]specifikacija 22 2012'!$D$1:$D$65536</definedName>
    <definedName name="Excel_BuiltIn_Print_Area_1" localSheetId="1">#REF!</definedName>
    <definedName name="Excel_BuiltIn_Print_Area_1">#REF!</definedName>
    <definedName name="Excel_BuiltIn_Print_Area_3_1" localSheetId="1">#REF!</definedName>
    <definedName name="Excel_BuiltIn_Print_Area_3_1">#REF!</definedName>
    <definedName name="Excel_BuiltIn_Print_Area_3_1_1" localSheetId="1">#REF!</definedName>
    <definedName name="Excel_BuiltIn_Print_Area_3_1_1">#REF!</definedName>
    <definedName name="Excel_BuiltIn_Print_Area_3_1_1_1" localSheetId="1">#REF!</definedName>
    <definedName name="Excel_BuiltIn_Print_Area_3_1_1_1">#REF!</definedName>
    <definedName name="Excel_BuiltIn_Print_Area_4" localSheetId="1">#REF!</definedName>
    <definedName name="Excel_BuiltIn_Print_Area_4">#REF!</definedName>
    <definedName name="Excel_BuiltIn_Print_Area_5" localSheetId="1">#REF!</definedName>
    <definedName name="Excel_BuiltIn_Print_Area_5">#REF!</definedName>
    <definedName name="hr7z45646" localSheetId="1">#REF!</definedName>
    <definedName name="hr7z45646">#REF!</definedName>
    <definedName name="KLZKJE636" localSheetId="1">#REF!</definedName>
    <definedName name="KLZKJE636">#REF!</definedName>
    <definedName name="KOLIC">'[1]specifikacija 22 2012'!$C$1:$C$65536</definedName>
    <definedName name="_xlnm.Print_Titles" localSheetId="1">'Kraigherjeva 7 25'!$1:$6</definedName>
    <definedName name="_xlnm.Print_Titles" localSheetId="0">'Naslovna stran'!$1:$6</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350" i="19" l="1"/>
  <c r="G342" i="19"/>
  <c r="G334" i="19"/>
  <c r="G324" i="19"/>
  <c r="G295" i="19"/>
  <c r="G288" i="19"/>
  <c r="G264" i="19"/>
  <c r="G256" i="19"/>
  <c r="G236" i="19"/>
  <c r="G225" i="19"/>
  <c r="G202" i="19"/>
  <c r="G177" i="19"/>
  <c r="G147" i="19"/>
  <c r="G97" i="19" l="1"/>
  <c r="G95" i="19"/>
  <c r="G61" i="19"/>
  <c r="G270" i="19" l="1"/>
  <c r="G269" i="19"/>
  <c r="G271" i="19" l="1"/>
  <c r="D63" i="4" s="1"/>
  <c r="G200" i="19"/>
  <c r="G210" i="19"/>
  <c r="G149" i="19" l="1"/>
  <c r="G146" i="19"/>
  <c r="G153" i="19"/>
  <c r="G159" i="19"/>
  <c r="G165" i="19"/>
  <c r="G164" i="19" l="1"/>
  <c r="G161" i="19"/>
  <c r="G138" i="19"/>
  <c r="G136" i="19"/>
  <c r="G134" i="19"/>
  <c r="G53" i="19"/>
  <c r="G46" i="19"/>
  <c r="G139" i="19" l="1"/>
  <c r="G118" i="19"/>
  <c r="G117" i="19"/>
  <c r="G116" i="19"/>
  <c r="G55" i="19" l="1"/>
  <c r="G150" i="19" l="1"/>
  <c r="G172" i="19" l="1"/>
  <c r="G36" i="19"/>
  <c r="G35" i="19" l="1"/>
  <c r="G34" i="19"/>
  <c r="G33" i="19"/>
  <c r="G20" i="19" l="1"/>
  <c r="G306" i="19" l="1"/>
  <c r="G305" i="19"/>
  <c r="G245" i="19" l="1"/>
  <c r="G244" i="19"/>
  <c r="G243" i="19"/>
  <c r="G242" i="19"/>
  <c r="G166" i="19" l="1"/>
  <c r="G105" i="19"/>
  <c r="G104" i="19"/>
  <c r="G85" i="19"/>
  <c r="G86" i="19"/>
  <c r="G84" i="19"/>
  <c r="G83" i="19"/>
  <c r="G106" i="19" l="1"/>
  <c r="G37" i="19" l="1"/>
  <c r="G333" i="19" l="1"/>
  <c r="G287" i="19" l="1"/>
  <c r="G285" i="19"/>
  <c r="G263" i="19"/>
  <c r="G261" i="19"/>
  <c r="G209" i="19" l="1"/>
  <c r="G59" i="19"/>
  <c r="G199" i="19"/>
  <c r="G198" i="19" l="1"/>
  <c r="G196" i="19"/>
  <c r="G160" i="19"/>
  <c r="G98" i="19" l="1"/>
  <c r="G23" i="19" l="1"/>
  <c r="G21" i="19" l="1"/>
  <c r="G15" i="19" l="1"/>
  <c r="G48" i="19" l="1"/>
  <c r="G341" i="19" l="1"/>
  <c r="G294" i="19"/>
  <c r="D68" i="4" s="1"/>
  <c r="G251" i="19" l="1"/>
  <c r="G250" i="19"/>
  <c r="G252" i="19"/>
  <c r="G247" i="19"/>
  <c r="G233" i="19"/>
  <c r="G231" i="19"/>
  <c r="G230" i="19"/>
  <c r="G224" i="19" l="1"/>
  <c r="G222" i="19"/>
  <c r="G221" i="19"/>
  <c r="G220" i="19"/>
  <c r="G218" i="19"/>
  <c r="G217" i="19"/>
  <c r="G216" i="19"/>
  <c r="G214" i="19"/>
  <c r="G211" i="19"/>
  <c r="G195" i="19"/>
  <c r="G197" i="19"/>
  <c r="G174" i="19"/>
  <c r="D52" i="4" l="1"/>
  <c r="G102" i="19" l="1"/>
  <c r="G100" i="19"/>
  <c r="G68" i="19"/>
  <c r="G69" i="19" s="1"/>
  <c r="G101" i="19" l="1"/>
  <c r="G14" i="19" l="1"/>
  <c r="D44" i="4" l="1"/>
  <c r="G248" i="19" l="1"/>
  <c r="G156" i="19" l="1"/>
  <c r="G157" i="19" l="1"/>
  <c r="G155" i="19"/>
  <c r="G154" i="19"/>
  <c r="G167" i="19" s="1"/>
  <c r="G113" i="19" l="1"/>
  <c r="G286" i="19" l="1"/>
  <c r="G192" i="19" l="1"/>
  <c r="G349" i="19" l="1"/>
  <c r="G348" i="19"/>
  <c r="G340" i="19"/>
  <c r="G339" i="19"/>
  <c r="G332" i="19"/>
  <c r="G331" i="19"/>
  <c r="G330" i="19"/>
  <c r="G323" i="19"/>
  <c r="G322" i="19"/>
  <c r="G321" i="19"/>
  <c r="G320" i="19"/>
  <c r="G319" i="19"/>
  <c r="G317" i="19"/>
  <c r="G316" i="19"/>
  <c r="G314" i="19"/>
  <c r="G313" i="19"/>
  <c r="G312" i="19"/>
  <c r="G310" i="19"/>
  <c r="G309" i="19"/>
  <c r="G308" i="19"/>
  <c r="G307" i="19"/>
  <c r="G304" i="19"/>
  <c r="G303" i="19"/>
  <c r="G302" i="19"/>
  <c r="G301" i="19"/>
  <c r="G284" i="19"/>
  <c r="G283" i="19"/>
  <c r="G282" i="19"/>
  <c r="G281" i="19"/>
  <c r="G255" i="19"/>
  <c r="G254" i="19"/>
  <c r="G253" i="19"/>
  <c r="G235" i="19"/>
  <c r="G212" i="19"/>
  <c r="G201" i="19"/>
  <c r="G194" i="19"/>
  <c r="G193" i="19"/>
  <c r="G191" i="19"/>
  <c r="G190" i="19"/>
  <c r="G189" i="19"/>
  <c r="G188" i="19"/>
  <c r="G176" i="19"/>
  <c r="G175" i="19"/>
  <c r="G173" i="19"/>
  <c r="G115" i="19"/>
  <c r="G119" i="19" s="1"/>
  <c r="G99" i="19"/>
  <c r="G103" i="19"/>
  <c r="G80" i="19"/>
  <c r="G79" i="19"/>
  <c r="G78" i="19"/>
  <c r="G77" i="19"/>
  <c r="G76" i="19"/>
  <c r="G58" i="19"/>
  <c r="G52" i="19"/>
  <c r="G51" i="19"/>
  <c r="G39" i="19"/>
  <c r="G38" i="19"/>
  <c r="G32" i="19"/>
  <c r="G31" i="19"/>
  <c r="G27" i="19"/>
  <c r="G26" i="19"/>
  <c r="G24" i="19"/>
  <c r="G18" i="19"/>
  <c r="G13" i="19"/>
  <c r="B3" i="19"/>
  <c r="B2" i="19"/>
  <c r="B1" i="19"/>
  <c r="G107" i="19" l="1"/>
  <c r="G87" i="19"/>
  <c r="D45" i="4" s="1"/>
  <c r="D54" i="4"/>
  <c r="D58" i="4"/>
  <c r="D49" i="4"/>
  <c r="D50" i="4"/>
  <c r="D69" i="4"/>
  <c r="D70" i="4"/>
  <c r="D67" i="4"/>
  <c r="D59" i="4"/>
  <c r="D61" i="4"/>
  <c r="D60" i="4"/>
  <c r="D53" i="4"/>
  <c r="D62" i="4"/>
  <c r="D72" i="4"/>
  <c r="D71" i="4"/>
  <c r="G17" i="19"/>
  <c r="G40" i="19" s="1"/>
  <c r="G50" i="19"/>
  <c r="G62" i="19" s="1"/>
  <c r="D73" i="4" l="1"/>
  <c r="D55" i="4"/>
  <c r="D64" i="4"/>
  <c r="D42" i="4"/>
  <c r="D43" i="4"/>
  <c r="D46" i="4" l="1"/>
  <c r="D75" i="4" s="1"/>
  <c r="D77" i="4" s="1"/>
  <c r="D78" i="4" l="1"/>
  <c r="C18"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Marko Lukač</author>
  </authors>
  <commentList>
    <comment ref="C9" authorId="0" shapeId="0" xr:uid="{00000000-0006-0000-0000-000001000000}">
      <text>
        <r>
          <rPr>
            <b/>
            <sz val="11"/>
            <color indexed="81"/>
            <rFont val="Tahoma"/>
            <family val="2"/>
            <charset val="238"/>
          </rPr>
          <t>Obvezno izpolnite !</t>
        </r>
      </text>
    </comment>
    <comment ref="C10" authorId="0" shapeId="0" xr:uid="{00000000-0006-0000-0000-000002000000}">
      <text>
        <r>
          <rPr>
            <b/>
            <sz val="11"/>
            <color indexed="81"/>
            <rFont val="Tahoma"/>
            <family val="2"/>
            <charset val="238"/>
          </rPr>
          <t>Obvezno izpolnite !</t>
        </r>
      </text>
    </comment>
    <comment ref="C15" authorId="0" shapeId="0" xr:uid="{00000000-0006-0000-0000-000003000000}">
      <text>
        <r>
          <rPr>
            <b/>
            <sz val="11"/>
            <color indexed="81"/>
            <rFont val="Tahoma"/>
            <family val="2"/>
            <charset val="238"/>
          </rPr>
          <t>Obvezno izpolnite !</t>
        </r>
      </text>
    </comment>
    <comment ref="C16" authorId="0" shapeId="0" xr:uid="{00000000-0006-0000-0000-000004000000}">
      <text>
        <r>
          <rPr>
            <b/>
            <sz val="11"/>
            <color indexed="81"/>
            <rFont val="Tahoma"/>
            <family val="2"/>
            <charset val="238"/>
          </rPr>
          <t>Obvezno izpolnite !</t>
        </r>
      </text>
    </comment>
    <comment ref="C17" authorId="0" shapeId="0" xr:uid="{00000000-0006-0000-0000-000005000000}">
      <text>
        <r>
          <rPr>
            <b/>
            <sz val="11"/>
            <color indexed="81"/>
            <rFont val="Tahoma"/>
            <family val="2"/>
            <charset val="238"/>
          </rPr>
          <t>Obvezno izpolnite !</t>
        </r>
      </text>
    </comment>
    <comment ref="C18" authorId="0" shapeId="0" xr:uid="{00000000-0006-0000-0000-000006000000}">
      <text>
        <r>
          <rPr>
            <b/>
            <sz val="9"/>
            <color indexed="81"/>
            <rFont val="Tahoma"/>
            <family val="2"/>
            <charset val="238"/>
          </rPr>
          <t>Samodejna povezava s seštevkom v skupni rekapitulaciji !</t>
        </r>
      </text>
    </comment>
    <comment ref="D76" authorId="0" shapeId="0" xr:uid="{FA26677F-F0F1-435D-A19A-B0BF3429C6CF}">
      <text>
        <r>
          <rPr>
            <b/>
            <sz val="10"/>
            <color indexed="81"/>
            <rFont val="Tahoma"/>
            <family val="2"/>
            <charset val="238"/>
          </rPr>
          <t>vpišite popust v %
(če ne nudite popusta, pustite prazno)</t>
        </r>
      </text>
    </comment>
  </commentList>
</comments>
</file>

<file path=xl/sharedStrings.xml><?xml version="1.0" encoding="utf-8"?>
<sst xmlns="http://schemas.openxmlformats.org/spreadsheetml/2006/main" count="805" uniqueCount="511">
  <si>
    <t>Odstranitev vseh manjših privijačenih predmetov, vijakov ipd. iz sten in stropov.</t>
  </si>
  <si>
    <t>A.4.</t>
  </si>
  <si>
    <r>
      <t>Žica P/F-Y 6 mm</t>
    </r>
    <r>
      <rPr>
        <vertAlign val="superscript"/>
        <sz val="11"/>
        <rFont val="Verdana"/>
        <family val="2"/>
        <charset val="238"/>
      </rPr>
      <t>2</t>
    </r>
    <r>
      <rPr>
        <sz val="11"/>
        <rFont val="Verdana"/>
        <family val="2"/>
        <charset val="238"/>
      </rPr>
      <t>, položena v cevi.</t>
    </r>
  </si>
  <si>
    <r>
      <t>Žica P/F-Y 4 mm</t>
    </r>
    <r>
      <rPr>
        <vertAlign val="superscript"/>
        <sz val="11"/>
        <rFont val="Verdana"/>
        <family val="2"/>
        <charset val="238"/>
      </rPr>
      <t>2</t>
    </r>
    <r>
      <rPr>
        <sz val="11"/>
        <rFont val="Verdana"/>
        <family val="2"/>
        <charset val="238"/>
      </rPr>
      <t>, položena v cevi.</t>
    </r>
  </si>
  <si>
    <t>OZEMLJITVE IN POTENCIALNE IZENAČITVE SKUPAJ:</t>
  </si>
  <si>
    <r>
      <t>Kompletna dobava in vgradnja kanalizacijskih cevi in fazonskih kosov (odcepi, kolena, prehodni reducirni komadi itd), izdelani iz trdega polivinil-klorida (PVC) po DIN 1531, za spajanje na obojke in tesnjenje z gumijastimi tesnili, vključno z mazalnim sredstvom, vse pritrjeno z originalnimi objemkami.
(obračun: fazonski kos = 1 m</t>
    </r>
    <r>
      <rPr>
        <vertAlign val="superscript"/>
        <sz val="11"/>
        <rFont val="Verdana"/>
        <family val="2"/>
        <charset val="238"/>
      </rPr>
      <t>1</t>
    </r>
    <r>
      <rPr>
        <sz val="11"/>
        <rFont val="Verdana"/>
        <family val="2"/>
        <charset val="238"/>
      </rPr>
      <t>)</t>
    </r>
  </si>
  <si>
    <t>Vrednost ponudbe (brez DDV):</t>
  </si>
  <si>
    <t>poz.</t>
  </si>
  <si>
    <t>količina</t>
  </si>
  <si>
    <t>enotna cena</t>
  </si>
  <si>
    <t>količina × cena</t>
  </si>
  <si>
    <r>
      <t>m</t>
    </r>
    <r>
      <rPr>
        <vertAlign val="superscript"/>
        <sz val="11"/>
        <rFont val="Verdana"/>
        <family val="2"/>
        <charset val="238"/>
      </rPr>
      <t>2</t>
    </r>
  </si>
  <si>
    <t>Naročnik:</t>
  </si>
  <si>
    <t>Nepremičnine Celje d.o.o.</t>
  </si>
  <si>
    <t>Lokacija:</t>
  </si>
  <si>
    <t>OSNOVNI PODATKI</t>
  </si>
  <si>
    <t>PODATKI O PONUDNIKU</t>
  </si>
  <si>
    <t>Naziv:</t>
  </si>
  <si>
    <t>Naslov:</t>
  </si>
  <si>
    <t>PODATKI O PONUDBI</t>
  </si>
  <si>
    <t>Št. ponudbe:</t>
  </si>
  <si>
    <t>Datum ponudbe:</t>
  </si>
  <si>
    <t>Opcija:</t>
  </si>
  <si>
    <t>A.</t>
  </si>
  <si>
    <t>B.</t>
  </si>
  <si>
    <t>C.</t>
  </si>
  <si>
    <t>popust na enotne cene [v%]</t>
  </si>
  <si>
    <t>Znesek popusta na enotne cene [v €]</t>
  </si>
  <si>
    <t>PONUDBA</t>
  </si>
  <si>
    <t>Oznaka nepremičnine:</t>
  </si>
  <si>
    <t>Etaža:</t>
  </si>
  <si>
    <t>Dvigalo:</t>
  </si>
  <si>
    <t>Leto izgradnje:</t>
  </si>
  <si>
    <t>Zasedenost nepremičnine:</t>
  </si>
  <si>
    <t>prazno</t>
  </si>
  <si>
    <t>Možost priklopa:</t>
  </si>
  <si>
    <t>elektrika, voda</t>
  </si>
  <si>
    <t>Ponudnik:</t>
  </si>
  <si>
    <t>GRADBENA DELA</t>
  </si>
  <si>
    <t>GRADBENA DELA SKUPAJ:</t>
  </si>
  <si>
    <t>A.1.</t>
  </si>
  <si>
    <t>A.2.</t>
  </si>
  <si>
    <t>OBRTNIŠKA DELA</t>
  </si>
  <si>
    <t>OBRTNIŠKA DELA SKUPAJ:</t>
  </si>
  <si>
    <t>B.1.</t>
  </si>
  <si>
    <t>B.2.</t>
  </si>
  <si>
    <t>B.3.</t>
  </si>
  <si>
    <t>B.4.</t>
  </si>
  <si>
    <t>B.5.</t>
  </si>
  <si>
    <t>STROJNE INSTALACIJE</t>
  </si>
  <si>
    <t>C.1.</t>
  </si>
  <si>
    <t>C.2.</t>
  </si>
  <si>
    <t>C.3.</t>
  </si>
  <si>
    <t>STROJNE INSTALACIJE SKUPAJ:</t>
  </si>
  <si>
    <t>D.</t>
  </si>
  <si>
    <t>ELEKTRIČNE INSTALACIJE</t>
  </si>
  <si>
    <t>D.1.</t>
  </si>
  <si>
    <t>D.2.</t>
  </si>
  <si>
    <t>D.3.</t>
  </si>
  <si>
    <t>ELEKTRIČNE INSTALACIJE SKUPAJ:</t>
  </si>
  <si>
    <t>0.</t>
  </si>
  <si>
    <t>upoštevano v enotnih cenah</t>
  </si>
  <si>
    <t>RUŠITVE IN ODSTRANITVE</t>
  </si>
  <si>
    <t>opis postavke</t>
  </si>
  <si>
    <t>enota</t>
  </si>
  <si>
    <t>RUŠITVE IN ODSTRANITVE SKUPAJ:</t>
  </si>
  <si>
    <t>ZIDARSKA DELA</t>
  </si>
  <si>
    <t>ZIDARSKA DELA SKUPAJ:</t>
  </si>
  <si>
    <t>KERAMIČARSKA DELA</t>
  </si>
  <si>
    <t>TLAKARSKA DELA</t>
  </si>
  <si>
    <t>KERAMIČARSKA DELA SKUPAJ:</t>
  </si>
  <si>
    <t>TLAKARSKA DELA SKUPAJ:</t>
  </si>
  <si>
    <t>STAVBNO POHIŠTVO V STANOVANJU (MIZARSKA DELA)</t>
  </si>
  <si>
    <t>SLIKOPLESKARSKA DELA</t>
  </si>
  <si>
    <t>STAVBNO POHIŠTVO V STANOVANJU SKUPAJ:</t>
  </si>
  <si>
    <t>SLIKOPLESKARSKA DELA SKUPAJ:</t>
  </si>
  <si>
    <t>INTERNI VODOVOD IN KANALIZACIJA</t>
  </si>
  <si>
    <t>INTERNI VODOVOD IN KANALIZACIJA SKUPAJ:</t>
  </si>
  <si>
    <t>SANITARNA OPREMA</t>
  </si>
  <si>
    <t>SANITARNA OPREMA SKUPAJ:</t>
  </si>
  <si>
    <t>RADIATORSKO OGREVANJE</t>
  </si>
  <si>
    <t>RADIATORSKO OGREVANJE SKUPAJ:</t>
  </si>
  <si>
    <t>C.4.</t>
  </si>
  <si>
    <t>PREZRAČEVANJE</t>
  </si>
  <si>
    <t>PREZRAČEVANJE SKUPAJ:</t>
  </si>
  <si>
    <t>ELEKTROINSTALACIJE</t>
  </si>
  <si>
    <t>INSTALACIJSKI MATERIAL</t>
  </si>
  <si>
    <t>INSTALACIJSKI MATERIAL SKUPAJ:</t>
  </si>
  <si>
    <t>ODSTRANITVE</t>
  </si>
  <si>
    <t>ODSTRANITVE SKUPAJ:</t>
  </si>
  <si>
    <t>D.4.</t>
  </si>
  <si>
    <t>SVETILA</t>
  </si>
  <si>
    <t>SVETILA SKUPAJ:</t>
  </si>
  <si>
    <t>MERITVE</t>
  </si>
  <si>
    <t>MERITVE SKUPAJ:</t>
  </si>
  <si>
    <t>C.5.</t>
  </si>
  <si>
    <t>1.01.</t>
  </si>
  <si>
    <t>1.02.</t>
  </si>
  <si>
    <t>Odstranitve oz. demontaže vgrajenih elementov:
* vključno s čiščenjem, sortiranjem po vrstah odpadkov, nakladanjem in prenosom ruševin in kosovnega odpada neposredno na prevozno sredstvo,
* odvoz ruševin in kosovnega na stalno deponijo, vključno z vsemi stroški deponije in dajatvami ter s predpisano dokumentacijo o ravnanju z odpadki.</t>
  </si>
  <si>
    <t>kpl</t>
  </si>
  <si>
    <t>Odstranitev vseh obstoječih rozet na ceveh radiatorskega ogrevanja.</t>
  </si>
  <si>
    <t>kos</t>
  </si>
  <si>
    <r>
      <t>m</t>
    </r>
    <r>
      <rPr>
        <vertAlign val="superscript"/>
        <sz val="11"/>
        <rFont val="Verdana"/>
        <family val="2"/>
        <charset val="238"/>
      </rPr>
      <t>1</t>
    </r>
  </si>
  <si>
    <r>
      <t>m</t>
    </r>
    <r>
      <rPr>
        <vertAlign val="superscript"/>
        <sz val="11"/>
        <rFont val="Verdana"/>
        <family val="2"/>
        <charset val="238"/>
      </rPr>
      <t>2</t>
    </r>
    <r>
      <rPr>
        <sz val="10"/>
        <color indexed="8"/>
        <rFont val="Verdana"/>
        <family val="2"/>
        <charset val="238"/>
      </rPr>
      <t/>
    </r>
  </si>
  <si>
    <t>1.01.a.</t>
  </si>
  <si>
    <t>1.01.b.</t>
  </si>
  <si>
    <t>1.01.c.</t>
  </si>
  <si>
    <t>1.01.d.</t>
  </si>
  <si>
    <t>4.01.</t>
  </si>
  <si>
    <t>3.01.</t>
  </si>
  <si>
    <t>2.01.</t>
  </si>
  <si>
    <t>2.02.</t>
  </si>
  <si>
    <t>2.03.</t>
  </si>
  <si>
    <t>3.02.</t>
  </si>
  <si>
    <t>3.03.</t>
  </si>
  <si>
    <t>3.04.</t>
  </si>
  <si>
    <t>Notranja vrata</t>
  </si>
  <si>
    <t>4.02.</t>
  </si>
  <si>
    <t>4.03.</t>
  </si>
  <si>
    <t>5.01.</t>
  </si>
  <si>
    <t>5.02.</t>
  </si>
  <si>
    <t>5.03.</t>
  </si>
  <si>
    <t>6.01.</t>
  </si>
  <si>
    <t>3.05.</t>
  </si>
  <si>
    <t>Odstranitve oz. demontaže vgrajenih elementov:
* vključno s čiščenjem, sortiranjem po vrstah odpadkov, nakladanjem in prenosom ruševin in kosovnega odpada neposredno na prevozno sredstvo,
* odvoz ruševin in kosovnega odpada na stalno deponijo, vključno z vsemi stroški deponije in dajatvami ter s predpisano dokumentacijo o ravnanju z odpadki.</t>
  </si>
  <si>
    <t>B.6.</t>
  </si>
  <si>
    <t>RAZNA DELA</t>
  </si>
  <si>
    <t>6.02.</t>
  </si>
  <si>
    <t>RAZNA DELA SKUPAJ:</t>
  </si>
  <si>
    <t>1.03.</t>
  </si>
  <si>
    <t>Dobava in montaža:</t>
  </si>
  <si>
    <t>D.5.</t>
  </si>
  <si>
    <t>OZEMLJITVE IN POTENCIALNE IZENAČITVE</t>
  </si>
  <si>
    <t>A.3.</t>
  </si>
  <si>
    <t>HIDROIZOLACIJE IN ZAŠČITA PRED VLAGO</t>
  </si>
  <si>
    <t>1.04.</t>
  </si>
  <si>
    <t>1.05.</t>
  </si>
  <si>
    <t>2.04.</t>
  </si>
  <si>
    <t>Tesnjenje tlaka.</t>
  </si>
  <si>
    <t>HIDROIZOLACIJE IN ZAŠČITA PRED VLAGO SKUPAJ:</t>
  </si>
  <si>
    <t>2.05.</t>
  </si>
  <si>
    <t>1.01.e.</t>
  </si>
  <si>
    <t>1.01.f.</t>
  </si>
  <si>
    <t>2.06.</t>
  </si>
  <si>
    <t>2.07.</t>
  </si>
  <si>
    <t>1.01.g.</t>
  </si>
  <si>
    <t>Demontaža zvonca.</t>
  </si>
  <si>
    <t>Kompletna dobava in montaža svetilk, kompletno s sijalkami in montažnim priborom:</t>
  </si>
  <si>
    <r>
      <rPr>
        <sz val="11"/>
        <rFont val="Symbol"/>
        <family val="1"/>
        <charset val="2"/>
      </rPr>
      <t>f</t>
    </r>
    <r>
      <rPr>
        <sz val="11"/>
        <rFont val="Verdana"/>
        <family val="2"/>
        <charset val="238"/>
      </rPr>
      <t xml:space="preserve"> 50 mm</t>
    </r>
  </si>
  <si>
    <t>Dobava in montaža električnega zvonca.</t>
  </si>
  <si>
    <t>Demontaža stikal, vtičnic, priključnih doz.</t>
  </si>
  <si>
    <t>Enofazna vtičnica z zaščitnim kontaktom 230V/16A podometna:
* upoštevati enak program kot za stikala - po izbiri naročnika,
* po potrebi komplet z vgradnimi dozami,
* komplet s pripadajočimi okvirji.</t>
  </si>
  <si>
    <t>Dobava in montaža pokrovov stenskih in stropnih doz.</t>
  </si>
  <si>
    <t>1.01.h.</t>
  </si>
  <si>
    <t>1.01.i.</t>
  </si>
  <si>
    <t>2.08.</t>
  </si>
  <si>
    <t>5.05.</t>
  </si>
  <si>
    <r>
      <rPr>
        <sz val="11"/>
        <rFont val="Symbol"/>
        <family val="1"/>
        <charset val="2"/>
      </rPr>
      <t>f</t>
    </r>
    <r>
      <rPr>
        <sz val="11"/>
        <rFont val="Verdana"/>
        <family val="2"/>
        <charset val="238"/>
      </rPr>
      <t xml:space="preserve"> 75 mm</t>
    </r>
  </si>
  <si>
    <t>Številka in naziv sklopa:</t>
  </si>
  <si>
    <t>Evidenčna oznaka tega naročila:</t>
  </si>
  <si>
    <t>Kratek naziv naročila:</t>
  </si>
  <si>
    <t>Miklošičeva ulica 1, Celje</t>
  </si>
  <si>
    <t>Upravnik:</t>
  </si>
  <si>
    <t>Naziv n.:</t>
  </si>
  <si>
    <t>Odstranitev kompletne sanitarne galanterije.</t>
  </si>
  <si>
    <t>1.06.</t>
  </si>
  <si>
    <t>ESTRIHI</t>
  </si>
  <si>
    <t>ESTRIHI SKUPAJ:</t>
  </si>
  <si>
    <t>Pregled ter po potrebi odstranitev obstoječih ali zamenjava ali namestitev novih označb:
* na vhodnih vratih v stanovanje ali nad zvoncem pred vhodom v stanovanje: nameščena mora biti identifikacijska označba stavbe in njenega dela, odstraniti (brez škode na vratih ali steni) je napise ipd. od prejšnjih najemnikov,
* na kletni shrambi: nameščena mora biti identifikacijska označba stavbe in njenega dela, odstraniti je vse ostale oznake,
* na poštnem nabiralniku: nameščen mora biti napis "stanovanje št." s pravo številko stanovanja,
* na domofonskem zvoncu: nameščen mora biti napis "stanovanje št." s pravo številko stanovanja.</t>
  </si>
  <si>
    <t>Kompletiranje ključev pred predajo naročniku:
Ne glede na število prejetih ključev ob pričetku prenove mora izvajalec naročniku predati:
* po 3 ključe: vhodnih vrat v stanovanje, vhoda v stavbo, dostopa do kletne shrambe, kletne shrambe, kolesarnice ali drugih podobnih skupnih prostorov, kadar obstajajo,
* po 2 ključa: poštnega nabiralnika, omar ali vrat za dostop do merilnih mest za vodo, plin, toploto, elektriko ipd.,
* po 1 ključ: notranjih vrat v stanovanju.
Ključi notranjih vrat se ob predaji pustijo v vratih, ostali pa se predajo naročniku, za vsako ključavnico na ločenem obesku z identifikacijskim napisom.
V ceni upoštevanje tudi morebitno potrebno sodelovanje z upravnikom ali sosedi pri izdelavi manjkajočih ključev.</t>
  </si>
  <si>
    <t>Enojna vtičnica.</t>
  </si>
  <si>
    <t>Instalacijska dekorativna vgradna stikala, 230V/10A:
* upoštevati enak program kot za vtičnice - po izbiri naročnika,
* po potrebi komplet z vgradnimi dozami,
* komplet s pripadajočimi okvirji.</t>
  </si>
  <si>
    <t>4.04.</t>
  </si>
  <si>
    <t>4.05.</t>
  </si>
  <si>
    <t>Kompletna odstranitev obstoječih finalnih stenskih oblog:
* vključno z odstranitvijo veznega sredstva vse do zdrave podlage,
* vključno s čiščenjem, nakladanjem in prenosom ruševin neposredno na prevozno sredstvo,
* odvoz ruševin na stalno deponijo, vključno z vsemi stroški deponije in dajatvami ter s predpisano dokumentacijo o ravnanju z odpadki.
Obračun po neto narisni površini odstranjenih oblog.</t>
  </si>
  <si>
    <t>Odstranitev talnega odtoka v kopalnici.</t>
  </si>
  <si>
    <t>Odstranitev priključka za pomivalno korito in pomivalni stroj.</t>
  </si>
  <si>
    <t>Izpiranje cevne mreže ter hladen tlačni preizkus s tlakom 1,5 × obratovalni tlak, vključno zapisnik o tlačnem preizkusu.</t>
  </si>
  <si>
    <t>4.06.</t>
  </si>
  <si>
    <t>Stenske površine v stanovanju.</t>
  </si>
  <si>
    <t>Stropne površine v stanovanju.</t>
  </si>
  <si>
    <t>Lamelni hrastov parket</t>
  </si>
  <si>
    <t>Slikarska izravnava notranjih stenskih in stropnih površin:
* na mestih odstranjenih obstoječih nanosov barve in izravnave,
* na mestih novega stenskega ometa v kopalnici, kjer ni predvidena stenska keramika,
* lokalno popravilo/zapolnitev izvrtanih lukenj,
* odstranitev prahu s sesanjem ali ometanjem,
* premaz z akrilno emulzijo,
* 2× nanos notranje tankoslojne izravnalne mase s sprotnim glajenjem ter fino brušenje obeh slojev.
V enotnih cenah upoštevati:
* potrebne delovne odre ali lestve.</t>
  </si>
  <si>
    <t>kopalnica</t>
  </si>
  <si>
    <t>Skupaj z upoštevanjem popusta brez DDV:</t>
  </si>
  <si>
    <t>izbira proizvodov</t>
  </si>
  <si>
    <t>Količine cevnih razvodov so ocenjene!</t>
  </si>
  <si>
    <t>Količine in dimenzije kablov in cevi so ocenjene!</t>
  </si>
  <si>
    <t>4.07.</t>
  </si>
  <si>
    <t>2.09.</t>
  </si>
  <si>
    <t>1.02.a.</t>
  </si>
  <si>
    <t>1.02.b.</t>
  </si>
  <si>
    <t>4.01.a.</t>
  </si>
  <si>
    <t>4.01.b.</t>
  </si>
  <si>
    <t>4.01.c.</t>
  </si>
  <si>
    <t>4.01.d.</t>
  </si>
  <si>
    <t>3.06.</t>
  </si>
  <si>
    <t>Slikarska dela v stanovanju</t>
  </si>
  <si>
    <t>Pleskanje radiatorskih cevi:
* cevi zunanjega premera od 30 mm,
* čiščenje in brušenje podlage,
* kompletna izvedba osnovne protikorozijske zaščite,
* izvedba prekrivnega premaza beli barvi, odporni do 70°C.
Obračun po dolžini cevi, ne glede na njen premer.</t>
  </si>
  <si>
    <t>4.01.e.</t>
  </si>
  <si>
    <t>Zaključek vseh priprav za stropna svetila z izolirnimi sponkami z vijaki.</t>
  </si>
  <si>
    <t>RAZDELILCI</t>
  </si>
  <si>
    <t>RAZDELILCI SKUPAJ:</t>
  </si>
  <si>
    <t>D.6.</t>
  </si>
  <si>
    <t>3.07.</t>
  </si>
  <si>
    <t>3.08.</t>
  </si>
  <si>
    <t>3.09.</t>
  </si>
  <si>
    <t>6.03.</t>
  </si>
  <si>
    <t>Stenska  obloga iz keramičnih ali podobnih ploščic, položenih v cementno malto ali lepljenih na podlago.</t>
  </si>
  <si>
    <r>
      <t>Utori v opečnih stenah:
* presek utora od 15 do vključno 30 cm</t>
    </r>
    <r>
      <rPr>
        <vertAlign val="superscript"/>
        <sz val="11"/>
        <rFont val="Verdana"/>
        <family val="2"/>
        <charset val="238"/>
      </rPr>
      <t>2</t>
    </r>
    <r>
      <rPr>
        <sz val="11"/>
        <rFont val="Verdana"/>
        <family val="2"/>
        <charset val="238"/>
      </rPr>
      <t xml:space="preserve">.
</t>
    </r>
    <r>
      <rPr>
        <i/>
        <sz val="11"/>
        <rFont val="Verdana"/>
        <family val="2"/>
        <charset val="238"/>
      </rPr>
      <t>(npr. za odtok iz umivalnika)</t>
    </r>
  </si>
  <si>
    <t>Izdelava prebojev v stenah za razvode instalacij:
* vključno predhodno zarisovanje,
* pazljiva izvedba v območju obstoječih instalacij,
* vključno s čiščenjem, nakladanjem in prenosom ruševin neposredno na prevozno sredstvo,
* odvoz ruševin na stalno deponijo, vključno z vsemi stroški deponije in dajatvami ter s predpisano dokumentacijo o ravnanju z odpadki.
Obračun po številu prebojev.</t>
  </si>
  <si>
    <t>zajeto v enotnih cenah pri instalacijskih delih</t>
  </si>
  <si>
    <t>1.04.a.</t>
  </si>
  <si>
    <r>
      <t xml:space="preserve">Preboji v masivnih stenah:
* premer izvrtine do vključno </t>
    </r>
    <r>
      <rPr>
        <sz val="11"/>
        <rFont val="Symbol"/>
        <family val="1"/>
        <charset val="2"/>
      </rPr>
      <t>f</t>
    </r>
    <r>
      <rPr>
        <sz val="11"/>
        <rFont val="Verdana"/>
        <family val="2"/>
        <charset val="238"/>
      </rPr>
      <t xml:space="preserve"> 32 mm (zadošča za vse napeljave vode, radiatorskega ogrevanja in elektrike),
* ne glede na debelino stene.</t>
    </r>
  </si>
  <si>
    <t>Zametavanje utorov za instalacije:
* zametavanje starih neuporabnih ter novih utorov za instalacije,
* izvedba z malto za ometavanje.
V ceni upoštevati:
* predhodno odpraševanje in vlaženje površine,
* dobavo in izdelavo malte za ometavanje,
* vse potrebne prenose, pripravljalna in pospravljana dela.
Obračun po dolžini zametanih utorov ne glede na njihov presek.</t>
  </si>
  <si>
    <t>Omet masivnih sten in stropov:
Grobi in fini notranji omet na obstoječe ali nove površine z grobo in fino podaljšano malto s predhodnim cementnim obrizgom z r.c.m 1:3 na očiščeno podlago.
Debelina in število nanosov skladno z navodili dobavitelja ometa (ročno vgrajevanje). Vsi sloji in sestavine od istega dobavitelja.
V ceni upoštevati:
* predhodno odpraševanje in vlaženje površine,
* dobavi in izdelavo malte za ometavanje,
* vse potrebne prenose, pripravljalna in pospravljana dela.</t>
  </si>
  <si>
    <r>
      <t>Krpanje ometa sten:
Krpanje na mestih utorov za instalacije ali drugih lokalnih posegov:
* pasovi ometa ožji od 100 cm,
* ometane površine manjše od 1,0 m</t>
    </r>
    <r>
      <rPr>
        <vertAlign val="superscript"/>
        <sz val="11"/>
        <rFont val="Verdana"/>
        <family val="2"/>
        <charset val="238"/>
      </rPr>
      <t>2</t>
    </r>
    <r>
      <rPr>
        <sz val="11"/>
        <rFont val="Verdana"/>
        <family val="2"/>
        <charset val="238"/>
      </rPr>
      <t>.
Grobi in fini notranji omet z grobo in fino podaljšano malto s predhodnim cementnim obrizgom z r.c.m 1:3 na očiščeno podlago.
Zametavanje utorov za instalacije mora biti izvedeno predhodno in je zajeto v posebni poziciji.
V ceni upoštevati:
* predhodno odpraševanje in vlaženje površine,
* ometavanje manjših površin.
* dobavo in izdelavo malte za ometavanje,
* vse potrebne prenose, pripravljalna in pospravljana dela.</t>
    </r>
  </si>
  <si>
    <t xml:space="preserve">Doplačilo za armiranje stikov stari/novi omet:
* poglobitev (s struganjem ali brušenjem) na površini na obeh straneh utorov za instalacije (ca. 1 cm) v skupni širini ~ 25 cm,
* dobava in vgradnja pocinkane armirne mrežice (ca. 12×12 mm) v pasovih ~ 25 cm vzdolž utorov pred izvedbo finega ometa.
</t>
  </si>
  <si>
    <r>
      <t>Vzidava tuš kadi:
* akrilne pršne kadi različnih velikosti in oblik,
* minimalna višina vgradnje,
* obzidava in podzidava s ploščami ali zidaki iz poroobetona (srednje tlačne trdnosti 3,0 kN/mm</t>
    </r>
    <r>
      <rPr>
        <vertAlign val="superscript"/>
        <sz val="11"/>
        <rFont val="Verdana"/>
        <family val="2"/>
        <charset val="238"/>
      </rPr>
      <t>2</t>
    </r>
    <r>
      <rPr>
        <sz val="11"/>
        <rFont val="Verdana"/>
        <family val="2"/>
        <charset val="238"/>
      </rPr>
      <t>, gostoto ca. 150 kg/m</t>
    </r>
    <r>
      <rPr>
        <vertAlign val="superscript"/>
        <sz val="11"/>
        <rFont val="Verdana"/>
        <family val="2"/>
        <charset val="238"/>
      </rPr>
      <t>3</t>
    </r>
    <r>
      <rPr>
        <sz val="11"/>
        <rFont val="Verdana"/>
        <family val="2"/>
        <charset val="238"/>
      </rPr>
      <t>) - način obzidave in podzidave odvisno od tipa kadi,
* vključno dobava in izdelava mokrih mešanic,
* vključno vsi potrebni prenosi, pripravljalna in pospravljalna dela.</t>
    </r>
  </si>
  <si>
    <t>2.05.a.</t>
  </si>
  <si>
    <t>Tesnjenje sten v območju tuša.</t>
  </si>
  <si>
    <t>Gumiran poliestrski trak:
* na vzdolžnem stiku tlaka s stenami (po celotnem obodu prostora),
* vogalni stik sten (vogali sten nad kadjo).
V enotni ceni zajeti tudi kotne elemente.
Obračun  po dolžini premoščenih stikov.</t>
  </si>
  <si>
    <t>Manšete za tesnitev talnega odtoka:
* talni odtoki tesnilno prirobnico, v katero je vgrajena manšeta najmanj 30 × 30 cm.</t>
  </si>
  <si>
    <t>Doplačilo za izvedbo tesnjenja na prebojih sten in tlaka, kjer ni možna uporaba gumiranih trakov in manšet (sanitarna armatura za tuš kad, preboj cevi radiatorskega ogrevanja skozi tlak, odtok iz kadi in straniščne školjke):
* natančna obdelava podlage,
* tesnjenje s kompatibilnim trajnoelastičnim kitom.
Obračun po številu tesnjenj.</t>
  </si>
  <si>
    <t>Stiki med ploščicami:
* poglobljeno fugiranje,
* širina fug najmanj 3 mm,
* brez zahteve za barvo fug.
Ostali stiki:
* vogalni stik (notranji vogal) dveh stenskih oblog: s trajnoelastičnim kitom v barvi fugirne mase z dodatkom, ki zavira nastanek plesni,
* stiki z vratnim podbojem: s trajnoelastičnim kitom v barvi fugirne mase z dodatkom, ki zavira nastanek plesni,
* stik s cevmi radiatorskega ogrevanja: s temperaturno obstojnim trajnoelastičnim kitom v barvi fugirne mase z dodatkom, ki zavira nastanek plesni,
* stik z ostalimi predori skozi stensko oblogo: s trajnoelastičnim kitom v barvi fugirne mase z dodatkom, ki zavira nastanek plesni.
Obračun po narisni razviti površini stenskih oblog.</t>
  </si>
  <si>
    <t>Dobava in montaža RF ali alu profilov na stiku tlakov ter na dilatacije pod vratnimi krili:
* prekrivni ali dilatacijski profili,
* montaža med vratni podboj točno pod vratnim krilom,
* oblika profila mora ustrezati višinski razliki med tlakoma,
* pritrjevanje: vidno z vtopljenimi vijaki (isti material in barva, kot profil).
Obračun po neto vgrajeni dolžini profila.</t>
  </si>
  <si>
    <t>Kompletna dobava in vgradnja stenske odkapne letve:
* trikotna letev bele barve na stiku kopalne ali tuš kadi s stensko keramično oblogo,
* vodotesna vgradnja,
* uporabljeni tesnilni kiti morajo imeti dodatke za zaviranje nastanka plesni.
Obračun po neto vgrajeni dolžini stenske odkapne letve.</t>
  </si>
  <si>
    <t>5.01.a.</t>
  </si>
  <si>
    <t>5.04.</t>
  </si>
  <si>
    <r>
      <t>Izpraznitev in čiščenje kletne shrambe:
* shramba površine ca. 3,0 m</t>
    </r>
    <r>
      <rPr>
        <vertAlign val="superscript"/>
        <sz val="11"/>
        <rFont val="Verdana"/>
        <family val="2"/>
        <charset val="238"/>
      </rPr>
      <t>2</t>
    </r>
    <r>
      <rPr>
        <sz val="11"/>
        <rFont val="Verdana"/>
        <family val="2"/>
        <charset val="238"/>
      </rPr>
      <t>,
* ocenjena poraba časa za izpraznitev: 2 uri,
* vključno s čiščenjem, nakladanjem in prenosom odpadkov neposredno na prevozno sredstvo,
* odvoz odpadkov na stalno deponijo, vključno z vsemi stroški deponije in dajatvami ter s predpisano dokumentacijo o ravnanju z odpadki.</t>
    </r>
  </si>
  <si>
    <t>6.04.</t>
  </si>
  <si>
    <t>Odstranitev kopalnih in tuš kadi.</t>
  </si>
  <si>
    <t>zajeto v poglavju "gradbena dela"</t>
  </si>
  <si>
    <t>Odstranitev priključnega mesta za pralni stroj:
* izputna pipa,
* odtok.</t>
  </si>
  <si>
    <t>Odstranitev stenske armature za kopalno ali tuš kad:
* stenska armatura z ali brez izpustne pipe,
* vključno s stensko konzolo, fleksibilno cevjo in tuš ročico.</t>
  </si>
  <si>
    <t>Odstranitev kompletnega stranišča:
* stoječa keramična straniščna školjka,
* deska s pokrovom,
* nadometni splakovalni kotliček iz umetnih mas, vključno priključna in povezovalna cev,
* odtočna cev dolžine do 40 cm.</t>
  </si>
  <si>
    <t>Kompletno rušenje in odstranitev celotne obstoječe vodovodne in odtočne instalacije v kopalnici in kuhinji:
* vodovodne cevi in ventili,
* odtočne cevi in priključki,
* vključno potrebno dolbenje ali rušenje,
* pazljiva izvedba v območju instalacijskih vertikal,
* vključno s čiščenjem, sortiranjem po vrstah odpadkov, nakladanjem in prenosom ruševin in kosovnega odpada neposredno na prevozno sredstvo,
* odvoz ruševin in kosovnega na stalno deponijo, vključno z vsemi stroški deponije in dajatvami ter s predpisano dokumentacijo o ravnanju z odpadki.</t>
  </si>
  <si>
    <t>Razno</t>
  </si>
  <si>
    <t>Preizkus tesnjenja vodovodne in odvodne napeljave ter izpiranje le-te z izdelavo poročila.</t>
  </si>
  <si>
    <t>Kopalnica</t>
  </si>
  <si>
    <r>
      <t xml:space="preserve">Kompletna dobava in polaganje predizoliranih (d = 6 mm) večplastnih vodovodnih cevi za hladno in toplo vodo za delovne tlake do 10 bar, komplet z vsemi fazonskimi kosi iz ponikljane kovane medenine za spajanje z zatiskanjem (PF kosi, PFT kosi, PF reducirni kosi…) in vsem pritrdilnim, tesnilnim in veznim materialom.
</t>
    </r>
    <r>
      <rPr>
        <sz val="11"/>
        <rFont val="Symbol"/>
        <family val="1"/>
        <charset val="2"/>
      </rPr>
      <t>f</t>
    </r>
    <r>
      <rPr>
        <sz val="11"/>
        <rFont val="Verdana"/>
        <family val="2"/>
        <charset val="238"/>
      </rPr>
      <t xml:space="preserve"> 16 x 2 mm </t>
    </r>
  </si>
  <si>
    <t>Kompletna dobava in vgradnja talnega odtoka s sifonom:
* ohišje iz umetnih mas,
* izvedba s tesnilno prirobnico za vgraditev manšete iz izolacijskega materiala za zagotovitev vodotesnega spoja s premazom za zaščito pred vlago,
* nastavek z okvirjem in pokrovom (velikosti do 150 × 150 mm) iz nerjaveče pločevine pločevine za vgradnjo v tlak iz keramičnih ploščic,
* horizontalni priključek DN50 ter horizontalni odtok DN50.</t>
  </si>
  <si>
    <t>Kuhinja</t>
  </si>
  <si>
    <t>Kompletna dobava in montaža tuš kabine ali tuš stene:
* nazivna višina: 190 cm,
* polnila iz kaljenega stekla: chinchilla ali satinirano steklo,
* praviloma v belih kovinskih okvirjih,
* snemljiva drsna vratna krila na krogličnih ležajih,
* s trajnoelastičnimi prosojnimi tesnili na stikih gibljivih delov s fiksnimi
* vključno ves potreben pritrdilni, vezni in tesnilni material za vgradnjo na  tuš kad ali neposredno na tlak,
* kompletna izvedba tesnenja stika kabine s stensko keramično oblogo, tuš kabino ali talno keramično oblogo s trajnoelastičnim kitom za notranjo uporabo z dodatkom za preprečevanje nastanka plesni.</t>
  </si>
  <si>
    <t>3.03.a.</t>
  </si>
  <si>
    <t>Demontaža stenskih nadgradnih in obešenih svetil različnih izvedb.</t>
  </si>
  <si>
    <t>Podatkovni kabli, uvlečeni v cevi podometno:
* kabli UTP cat 6,
Količina ocenjena.</t>
  </si>
  <si>
    <t>Koaksialni kabli, uvlečeni v cevi podometno:
* kabli KOKA 712 Cu.
Količina ocenjena.</t>
  </si>
  <si>
    <r>
      <t xml:space="preserve">Instalacijska samogasna plastična gibljiva cev za montažo.
</t>
    </r>
    <r>
      <rPr>
        <sz val="11"/>
        <rFont val="Symbol"/>
        <family val="1"/>
        <charset val="2"/>
      </rPr>
      <t>f</t>
    </r>
    <r>
      <rPr>
        <sz val="11"/>
        <rFont val="Verdana"/>
        <family val="2"/>
        <charset val="238"/>
      </rPr>
      <t xml:space="preserve"> 16 - 23 mm</t>
    </r>
  </si>
  <si>
    <t>Komunikacijska vtičnica RJ 45 cat 6 FTP, enojna, podometna:
* upoštevati enak program kot za ostale vtičnice in stikala - po izbiri naročnika,
* vključno podometne doze.
* komplet s pripadajočimi okvirji.</t>
  </si>
  <si>
    <t>TV, CATV antenska končna vtičnica TV/R-SAT, podometna:
* upoštevati enak program kot za ostale vtičnice in stikala - po izbiri naročnika,
* vključno podometne doze,
* komplet s pripadajočimi okvirji.</t>
  </si>
  <si>
    <t>kom</t>
  </si>
  <si>
    <t>3.10.</t>
  </si>
  <si>
    <t>3.11.</t>
  </si>
  <si>
    <t>Enojna vtičnica IP44:
* vtičnice s pokrovom.
(kopalnica in kuhinja)</t>
  </si>
  <si>
    <t>3.12.</t>
  </si>
  <si>
    <t>Dobava in montaža razvodnic :</t>
  </si>
  <si>
    <t>* razvodnica DIP dodatne izenačitve potenciala</t>
  </si>
  <si>
    <r>
      <t xml:space="preserve">* razvodnica </t>
    </r>
    <r>
      <rPr>
        <sz val="11"/>
        <rFont val="Symbol"/>
        <family val="1"/>
        <charset val="2"/>
      </rPr>
      <t>F</t>
    </r>
    <r>
      <rPr>
        <sz val="11"/>
        <rFont val="Verdana"/>
        <family val="2"/>
        <charset val="238"/>
      </rPr>
      <t xml:space="preserve"> 60 mm</t>
    </r>
  </si>
  <si>
    <t>3.13.</t>
  </si>
  <si>
    <t>3.14.</t>
  </si>
  <si>
    <t>Predhodni pregled.</t>
  </si>
  <si>
    <t>Končni zapisnik o pregledu električnih instalacij po dokončanju prenove.</t>
  </si>
  <si>
    <t>Stiki med ploščicami:
* poglobljeno fugiranje,
* širina fug najmanj 3 mm,
* brez zahteve za barvo fug.
Stiki z ostalimi površinami:
* stik s stensko oblogo iz ploščic: s trajnoelastičnim kitom v barvi fugirne mase z dodatkom, ki zavira nastanek plesni,
* stiki z vratnim pragom ali pripiro: s trajnoelastičnim kitom v barvi fugirne mase z dodatkom, ki zavira nastanek plesni,
* stik s cevmi radiatorskega ogrevanja: s temperaturno obstojnim trajnoelastičnim kitom v barvi fugirne mase z dodatkom, ki zavira nastanek plesni,
* stik z ostalimi predori skozi talno oblogo: s trajnoelastičnim kitom v barvi fugirne mase z dodatkom, ki zavira nastanek plesni.
Obračun po tlorisni površini talnih oblog.</t>
  </si>
  <si>
    <t>Kompletna odstranitev obstoječih finalnih talnih oblog:
* vključno s čiščenjem, nakladanjem in prenosom ruševin neposredno na prevozno sredstvo,
* odvoz ruševin na stalno deponijo, vključno z vsemi stroški deponije in dajatvami ter s predpisano dokumentacijo o ravnanju z odpadki.
Obračun po neto tlorisni površini odstranjenih oblog.</t>
  </si>
  <si>
    <t>1.03.a.</t>
  </si>
  <si>
    <t>1.07.</t>
  </si>
  <si>
    <t>Izravnava</t>
  </si>
  <si>
    <t>Stalni priključek, podometni 230V.</t>
  </si>
  <si>
    <t>Odstranitev ločilnih RF ali alu ali medeninastih profilov na stiku različnih tlakov ali prostorov pod vratnimi krili.</t>
  </si>
  <si>
    <t>4.02.a.</t>
  </si>
  <si>
    <t>4.02.b.</t>
  </si>
  <si>
    <t>1.01.j.</t>
  </si>
  <si>
    <t>3.01.a.</t>
  </si>
  <si>
    <t>Demontaža pokrovov stenskih in stropnih doz.</t>
  </si>
  <si>
    <r>
      <t xml:space="preserve">Plafonjera </t>
    </r>
    <r>
      <rPr>
        <sz val="11"/>
        <rFont val="Symbol"/>
        <family val="1"/>
        <charset val="2"/>
      </rPr>
      <t>F</t>
    </r>
    <r>
      <rPr>
        <sz val="11"/>
        <rFont val="Verdana"/>
        <family val="2"/>
        <charset val="238"/>
      </rPr>
      <t xml:space="preserve"> ~ 30 cm:
* IP44,
* za vgradnjo sijalk energijskega razreda A++,
* svetlobna moč &gt; 700 lm,
* vključno varčne sijalke energijskega razreda A++.
(kopalnica)</t>
    </r>
  </si>
  <si>
    <r>
      <t xml:space="preserve">Plafonjera </t>
    </r>
    <r>
      <rPr>
        <sz val="11"/>
        <rFont val="Symbol"/>
        <family val="1"/>
        <charset val="2"/>
      </rPr>
      <t>F</t>
    </r>
    <r>
      <rPr>
        <sz val="11"/>
        <rFont val="Verdana"/>
        <family val="2"/>
        <charset val="238"/>
      </rPr>
      <t xml:space="preserve"> ~ 30 cm:
* za vgradnjo sijalk energijskega razreda A++,
* svetlobna moč &gt; 700 lm,
* vključno varčne sijalke energijskega razreda A++.
(predsoba)</t>
    </r>
  </si>
  <si>
    <t>6.01.a.</t>
  </si>
  <si>
    <t>6.01.b.</t>
  </si>
  <si>
    <t>Instalacijski kabli, uvlečeni v cevi podometno:
* NYM-J različnih presekov,
* preseke oceni  ponudnik sam.
Ocenjena skupna količina zajema dodatne instalacije.</t>
  </si>
  <si>
    <r>
      <rPr>
        <u/>
        <sz val="11"/>
        <rFont val="Verdana"/>
        <family val="2"/>
        <charset val="238"/>
      </rPr>
      <t>Ločitev od obodnih sten in predorov skozi estrih (napr. radiatorske vertikale):</t>
    </r>
    <r>
      <rPr>
        <sz val="11"/>
        <rFont val="Verdana"/>
        <family val="2"/>
        <charset val="238"/>
      </rPr>
      <t xml:space="preserve">
* ločilni trak debeline 1 cm skozi vse sloje podlage - po strditvi estriha odrezan točno na mero zgornje površine estriha,
* iz materiala, ki preprečuje ali duši prenos udarnega zvoka.
</t>
    </r>
    <r>
      <rPr>
        <u/>
        <sz val="11"/>
        <rFont val="Verdana"/>
        <family val="2"/>
        <charset val="238"/>
      </rPr>
      <t>Sloj za izboljšanje izolacije pred udarnim zvokom:</t>
    </r>
    <r>
      <rPr>
        <sz val="11"/>
        <rFont val="Verdana"/>
        <family val="2"/>
        <charset val="238"/>
      </rPr>
      <t xml:space="preserve">
* debeline </t>
    </r>
    <r>
      <rPr>
        <u/>
        <sz val="11"/>
        <rFont val="Verdana"/>
        <family val="2"/>
        <charset val="238"/>
      </rPr>
      <t>najmanj 1 cm</t>
    </r>
    <r>
      <rPr>
        <sz val="11"/>
        <rFont val="Verdana"/>
        <family val="2"/>
        <charset val="238"/>
      </rPr>
      <t xml:space="preserve"> (odvisno od izbranega dobavitelja in razpoložljivih debelin: lahko enoslojno ali v dveh ali več enakih slojih),
*  penasta folija z zaprto celično strukturo, neobčutljiva na vlago,
* zahtevane lastnosti: </t>
    </r>
    <r>
      <rPr>
        <sz val="11"/>
        <rFont val="Symbol"/>
        <family val="1"/>
        <charset val="2"/>
      </rPr>
      <t>D</t>
    </r>
    <r>
      <rPr>
        <sz val="11"/>
        <rFont val="Verdana"/>
        <family val="2"/>
        <charset val="238"/>
      </rPr>
      <t>L</t>
    </r>
    <r>
      <rPr>
        <vertAlign val="subscript"/>
        <sz val="11"/>
        <rFont val="Verdana"/>
        <family val="2"/>
        <charset val="238"/>
      </rPr>
      <t>w</t>
    </r>
    <r>
      <rPr>
        <sz val="11"/>
        <rFont val="Verdana"/>
        <family val="2"/>
        <charset val="238"/>
      </rPr>
      <t xml:space="preserve"> ≥ 20 dB, SD ≈ 70 MN/m</t>
    </r>
    <r>
      <rPr>
        <vertAlign val="superscript"/>
        <sz val="11"/>
        <rFont val="Verdana"/>
        <family val="2"/>
        <charset val="238"/>
      </rPr>
      <t>3</t>
    </r>
    <r>
      <rPr>
        <sz val="11"/>
        <rFont val="Verdana"/>
        <family val="2"/>
        <charset val="238"/>
      </rPr>
      <t xml:space="preserve">,
* polaganje na preklop, tudi preko vseh instalacij.
Obračun po neto tlorisni površini estriha.
</t>
    </r>
  </si>
  <si>
    <t xml:space="preserve">Slikanje notranjih sten:
* podlaga: nova tankoslojna izravnalna masa, fino pobrušena površina, delno obnovitveno slikanje preko obstoječih nanosov bele barve,
* 2× slikanje z belo disperzijsko barvo. 
</t>
  </si>
  <si>
    <t xml:space="preserve">Slikanje notranjih stropov :
* podlaga: nova tankoslojna izravnalna masa, fino pobrušena površina, delno obnovitveno slikanje preko obstoječih nanosov bele barve,
* višina stropov: 2,60 m,
* premaz z akrilno emulzijo,
* 2× slikanje z belo disperzijsko barvo.
</t>
  </si>
  <si>
    <t xml:space="preserve">Uregulacija armatur ter preizkusno obratovanje, vključno z zapisnikom.
</t>
  </si>
  <si>
    <t>2.01.a.</t>
  </si>
  <si>
    <t>3.01.b.</t>
  </si>
  <si>
    <t>2.10.</t>
  </si>
  <si>
    <t>3.01.c.</t>
  </si>
  <si>
    <t>1.07.a.</t>
  </si>
  <si>
    <t>1.08.</t>
  </si>
  <si>
    <t>1.08.a.</t>
  </si>
  <si>
    <r>
      <t xml:space="preserve">Kompletna izdelava in dobava plavajočega hitrovezočega in hitrosušečega armiranega estriha na mestu odstranjenega:
</t>
    </r>
    <r>
      <rPr>
        <u/>
        <sz val="11"/>
        <rFont val="Verdana"/>
        <family val="2"/>
        <charset val="238"/>
      </rPr>
      <t>Estrih:</t>
    </r>
    <r>
      <rPr>
        <sz val="11"/>
        <rFont val="Verdana"/>
        <family val="2"/>
        <charset val="238"/>
      </rPr>
      <t xml:space="preserve">
* debelina: do 6 cm,
* trdnostni razred C16/20,
* preostanek vlage po 24 urah manjši od 2%,
* pohodnost po 3 urah, po 24 urah brez omejitev za uporabo.
</t>
    </r>
    <r>
      <rPr>
        <u/>
        <sz val="11"/>
        <rFont val="Verdana"/>
        <family val="2"/>
        <charset val="238"/>
      </rPr>
      <t>Površina estriha:</t>
    </r>
    <r>
      <rPr>
        <sz val="11"/>
        <rFont val="Verdana"/>
        <family val="2"/>
        <charset val="238"/>
      </rPr>
      <t xml:space="preserve">
* z zagladitvijo kot podlaga za nanos tesnilne malte.
</t>
    </r>
    <r>
      <rPr>
        <u/>
        <sz val="11"/>
        <rFont val="Verdana"/>
        <family val="2"/>
        <charset val="238"/>
      </rPr>
      <t>Armatura estriha:</t>
    </r>
    <r>
      <rPr>
        <sz val="11"/>
        <rFont val="Verdana"/>
        <family val="2"/>
        <charset val="238"/>
      </rPr>
      <t xml:space="preserve">
* vključno armiranje s PP vlakni (ca. 1 kg/m</t>
    </r>
    <r>
      <rPr>
        <vertAlign val="superscript"/>
        <sz val="11"/>
        <rFont val="Verdana"/>
        <family val="2"/>
        <charset val="238"/>
      </rPr>
      <t>3</t>
    </r>
    <r>
      <rPr>
        <sz val="11"/>
        <rFont val="Verdana"/>
        <family val="2"/>
        <charset val="238"/>
      </rPr>
      <t>),
* v območju oslabitev ipd. po potrebi še lokalne ojačitve z jeklenimi armaturnimi mrežami (z razmaki žic 100 × 100 mm).</t>
    </r>
  </si>
  <si>
    <t>Skupaj A.+B.+C.+D. (brez DDV):</t>
  </si>
  <si>
    <t>kuhinja</t>
  </si>
  <si>
    <t>1.09.</t>
  </si>
  <si>
    <r>
      <t>Utori v opečnih ali betonskih stenah:
* presek utora do vključno 15 cm</t>
    </r>
    <r>
      <rPr>
        <vertAlign val="superscript"/>
        <sz val="11"/>
        <rFont val="Verdana"/>
        <family val="2"/>
        <charset val="238"/>
      </rPr>
      <t>2</t>
    </r>
    <r>
      <rPr>
        <sz val="11"/>
        <rFont val="Verdana"/>
        <family val="2"/>
        <charset val="238"/>
      </rPr>
      <t xml:space="preserve">.
</t>
    </r>
    <r>
      <rPr>
        <i/>
        <sz val="11"/>
        <rFont val="Verdana"/>
        <family val="2"/>
        <charset val="238"/>
      </rPr>
      <t>(npr. vodovod in radiatorsko ogrevanje - do 2 podometni cevi; elektroinstalacije - do 3 podometne zaščitne cevi)</t>
    </r>
  </si>
  <si>
    <t>Ometi, zidarske izravnave in obdelave</t>
  </si>
  <si>
    <t>Vzidave, zazidave</t>
  </si>
  <si>
    <t>Zaščita proti širjenju vlage:
Kompletna izvedba sistemskega tesnjenja z dvokomponentno malto na osnovi cementnih veziv in polnil, ojačano z armirno mrežico iz steklenih vlaken. Vse po navodilih in ob uporabi materialov enega proizvajalca:
* vključno s predhodnim odsesavanjem in drugo ustrezno pripravo površine in predpremazi,
* vključno z obdelavo priključkov tlaka na stene, razne vgradne elemente ipd. z gumiranimi poliestrskimi tesnilnimi trakovi, kotnimi elementi, manšetami, vse po sistemu dobavitelja tesnilne malte.</t>
  </si>
  <si>
    <t>Slikanje na novo izravnanih notranjih sten s pralno barvo:
* podlaga: nova tankoslojna izravnalna masa, fino pobrušena površina,
* 2× slikanje z belo pralno barvo,
* barva z odpornostjo na mokro drgnjenje razreda 2 po SIST EN 13300,
* naročnik ne dovoljuje uporabe latexa.
(stene v kopalnici, kuhinjska stena)</t>
  </si>
  <si>
    <t>Kompletna dobava in montaža obešanke za kletno shrambo:
* standardna obešanka,
* 3 ključi,
* obesek z napisom.</t>
  </si>
  <si>
    <t>Odstranitev prezračevalnega ventila ali rešetke premera do 15 cm.</t>
  </si>
  <si>
    <t>Odstranitev kompletnega umivalnika:
* keramični umivalnik dimenzij ~ 60 × 50 cm,
* vključno odtočni ventil, sifon in priključne cevi.</t>
  </si>
  <si>
    <t>1.01.k.</t>
  </si>
  <si>
    <t>2.01.b.</t>
  </si>
  <si>
    <t>Kompletna izvedba odklopa in ponovnega priklopa sanitarne vode ter odtočne instalacije na obstoječo hišno inštalacijo:
* zapiranje vode za celoten objekt,
* vsa potrebna dela, predelave in material,
* ponovno odpiranje vode po končanih delih,
* po potrebi usklajevanje z upravnikom.</t>
  </si>
  <si>
    <t>Vodovodne in kanalizacijske cevi</t>
  </si>
  <si>
    <t>2.05.b.</t>
  </si>
  <si>
    <t>Priključitev horizontalnega razvoda kanalizacije na vertikalo.</t>
  </si>
  <si>
    <t>Dobava in vgradnja pokrovov revizijskih odprtin instalacijskih vertikal:
* pokrov velikosti do 40 × 40 cm,
* iz nerjaveče jeklene pločevine (AISI 304 ali AISI 304l),
* vključno s tesnilnim in prtirdilnim materialom,
* vgradnja na revizijske odprtine.</t>
  </si>
  <si>
    <t>Kompletna izvedba (dobava in montaža) priključnega mesta za pomivalno korito v kuhinji:
* 2× kotni ventil DN15 z rozetami - ventil za hladno vodo kombiniran z izpustno pipo za pomivalni stroj,
* priključno mesto za odtok,
* PVC čep DN50 na priključku na odtočno cev.
V ceni upoštevati še:
* vključno vsa potrebna dela in material za priklop.</t>
  </si>
  <si>
    <t>Kompletna dobava in montaža stranišča, sestavljenega iz:
* WC školjke iz sanitarnega porcelana bele barve, talne izvedbe z zadnjim iztokom,
* polna sedežna deska s pokrovom in gumijastimi odbijači,
* nadometni 6 l  splakovalni kotliček za nizko vgradnjo iz umetnih mas, z dvostopenjskim splakovanjem (6 l/3 l) in z izolacijo proti rosenju,
* kotni regulirni ventil DN 15 z gibko oplaščeno pletenico,
* vključno vse povezovalne in priključne cevi, rozete, pritrdilni, vezni in tesnilni material.</t>
  </si>
  <si>
    <t>Predelava radiatorskih priključkov :
* rezanje starih priključnih cevi,
* kompletna izdelava spoja in dobava novih cevi,
* vključno ves potrebni material, spojna sredstva, tesnila ipd.
V ceni upoštevati potrebno predelavo dovodne in odvodne cevi.
Obračun po številu radiatorjev s predelanimi priključki.</t>
  </si>
  <si>
    <r>
      <t xml:space="preserve">Kompletna dobava in montaža cevnega kopalniškega radiatorja:
* dimenzije 450 × 1.374 mm, 760 W
* tovarniško prašno lakiran cevni radiator bele barve s spodnjim sredinskim priklopom,
* preizkušen na tlak 10 bar, komplet s čepi, odzračevalno pipico, tesnilnim materialom in konzolami za montažo na zid,
* radiatorski termostatski ventil s prednastavitvijo pretoka, primeren za priključitev cevnega kopalniškega radiatorja, komplet z adapterji za priključitev ventila na ogrevno cev, potrebni tesnilni material, komplet s pripadajočo termostatsko glavo,
</t>
    </r>
    <r>
      <rPr>
        <b/>
        <sz val="11"/>
        <rFont val="Verdana"/>
        <family val="2"/>
        <charset val="238"/>
      </rPr>
      <t>* termostatski ventil mora biti v ravnini radiatorja.</t>
    </r>
  </si>
  <si>
    <t>Kompletna dobava in montaža sobnega panelnega radiatorja:
* tovarniško prašno lakiran radiator bele barve,
* s pokrovom in zaprtimi stranicami,
* za priključitev na enocevne in dvocevne sisteme,
* komplet s čepi, odzračevalno pipico, tesnilnim materialom in konzolami za montažo na zid,
* radiatorski termostatski ventil s prednastavitvijo pretoka, komplet z adapterji za priključitev ventila na ogrevno cev, potrebni tesnilni material, komplet s pripadajočo termostatsko glavo.</t>
  </si>
  <si>
    <t>Dobava in montaža nadometne razdelilne omarice v beli barvi:
* polna kovinska bela vrata,
* glavno FID stikalo,
* instalacijski odklopniki za ločeno za moč in razsvetljavo za vsak prostor posebej, štedilnik v kuhinji,
* kompletna oprema, vključno z drobnim veznim in pritrdilnim materialom, uvodnicam, vrstnimi sponkami, kabelskimi kanali ipd.
* vključno z označitvijo vseh instalacijskih odklopnikov,
* vključno z enopolno shemo na plastificiranem papirju: 1× vložena v omarico ter 1× predana naročniku.</t>
  </si>
  <si>
    <t>Dobava in montaža nadometne omarice za šibki tok:
* lokacija: pod stropom v predprostoru - ob omarici za jaki tok,
* dekorativno ohišje bele barve - enake izvedbe kot za jaki tok
* opremljena z vtičnico 230 V/10 A ter s pripravo za montažo opreme kateregakoli operaterja,
* pozicioniranje - označitev telekomunikacijskih priključkov v stanovanju, 
* vključno z drobnim veznim in pritrdilnim materialom, uvodnicami ipd.</t>
  </si>
  <si>
    <t>Enojna ali dvojna stikala.</t>
  </si>
  <si>
    <t>3.11.a.</t>
  </si>
  <si>
    <t>3.11.b.</t>
  </si>
  <si>
    <t>3.15.</t>
  </si>
  <si>
    <t>3.16.</t>
  </si>
  <si>
    <t>Spoji na kovinsko maso, vijačeni in varjeni oz. s cevno objemko.</t>
  </si>
  <si>
    <t>Funkcionalni preizkus vseh tokokrogov in delovanja zaščitnih sistemov, meritve in poročilo o meritvah.
Preglednik mora imeti pridobljen certifikat o Nacionalni poklicni kvalifikaciji (NPK) za pregledovanje električnih instalacij, ki mora biti priloženo poročilu o meritvah.</t>
  </si>
  <si>
    <t>Izdelava utorov v masivnih stenah in stropovih za instalacije:
* vključno predhodno zarisovanje,
* pazljiva izvedba v območju obstoječih instalacijskih vertikal,
* v opečni stenah in stenah iz penobetona: obvezna uporaba rezkalnikov za utore,
* vključno s čiščenjem, nakladanjem in prenosom ruševin neposredno na prevozno sredstvo,
* odvoz ruševin na stalno deponijo, vključno z vsemi stroški deponije in dajatvami ter s predpisano dokumentacijo o ravnanju z odpadki.
Točkovne razširitve (za doze ipd.) ne glede na dimenzije upoštevati v enotnih cenah.
Obračun po dolžini utorov.</t>
  </si>
  <si>
    <t xml:space="preserve">Struganje ali brušenje notranjih stenskih in stropnih površin:
* odstranitev obstoječih nanosov disperzijske barve in slikarske izravnave, oziroma dekorativnih reliefnih nanosov ("bavalit"),
* struganje do zdrave podlage,
* vključno čiščenje prahu in delcev po končani odstranitvi.
* odvoz odpadkov na stalno deponijo, vključno z vsemi stroški deponije in dajatvami ter s predpisano dokumentacijo o ravnanju z odpadki.
Obračun po površini dejansko odstranjenih obstoječih nanosov.
</t>
  </si>
  <si>
    <t>Kompletna izvedba (dobava in montaža) priključnega mesta za pralni in sušilnistroj:
* 1× kotni regulirni ventil DN15,
* izpustni ventil za pralni stroj, komplet s tesnilnim materialom in rozeto,
* 1x zidni priključek za odtok pralnega in sušilnega stroja, izdelan iz umetne mase, primeren za povišane temperature medija, komplet s smradno zaporo in prekrivno krom ploščo, kompletni tesnilni in pritrdilni material.</t>
  </si>
  <si>
    <t>Stenska svetilka nad ogledalom in nad straniščem:
* IP44,
* za vgradnjo sijalk energijskega razreda A++,
* svetlobna moč &gt; 700 lm,
* vključno varčne sijalke energijskega razreda A++.
(kopalnica)</t>
  </si>
  <si>
    <t>Stenske tapete:
* na masivnih stenah, dimnikih in instalacijskih blokih,
* odstranitev do zdrave podlage: vključno odstranitev lepila in morebitne izravnave pod tapetami,
* vključno čiščenje prahu in delcev po končani odstranitvi.
Obračun po neto površini sten z odstranjenimi tapetami.</t>
  </si>
  <si>
    <t>Stenske površine na loži.</t>
  </si>
  <si>
    <t>Stropne površine na loži.</t>
  </si>
  <si>
    <t>1.03.b.</t>
  </si>
  <si>
    <t>Talna obloga iz umetnih mas:
* prosto položena ali točkovno in ob robovih lepljena na podlago,
* dva sloja obloge,
* podlaga: cementni estrih,
* vključno nizkostenske obrobe.</t>
  </si>
  <si>
    <t>Odstranitev vzidane kopalne kadi:
* kopalna kad 160/70 cm,
* vključno zidan podstavek h ≈ 60 cm in polička širine ca. 10cm,
* vključno revizijska vratca.</t>
  </si>
  <si>
    <t>Kompletna dobava in polaganje nizkostenske obloge k talni oblogi iz ploščic:
* nizkostenska obloga, rezana iz talnih ploščic,
* višina: 8 cm, pod tuš kadjo predvidoma do 15 cm,
* zgornji (vidni) rob po vgraditvi mora biti tovarniško izdelan (ne rezan!),
* polno lepljene na pripravljeno podlago,
* širina fug: 3 mm.
Obračun po dolžini nizkostenske obloge.
(kopalnica)</t>
  </si>
  <si>
    <t>Kompletna dobava in polaganje notranjih talnih ploščic:
* notranje talne ploščice za hodnike srednjega cenovnega razreda,
* velikost ploščic: 60 × 15 cm
* barva ploščic: po izboru naročnika,
* protizdrsne ploščice (R11),
* polno lepljene na pripravljeno podlago, vključno s poglobljenim fugiranjem,
* podlaga: cementni estrih,
* širina fug: 3 mm,
* stik s stensko oblogo zatesnjen s trajnoelastičnim kitom (za notranjo uporabo z dodatkom za preprečevanje nastanka plesni) v barvi fugirne mase,
* pravokotno polaganje.
Obračun po neto tlorisni obloženi površini.
(predsoba)</t>
  </si>
  <si>
    <t>1.10.</t>
  </si>
  <si>
    <t>5.06.</t>
  </si>
  <si>
    <t>1.01.m.</t>
  </si>
  <si>
    <t>Odstranitev rozete s pokrovom na dimniški priključek :
* dimniška rozeta s pokrovom premera do 20 cm.</t>
  </si>
  <si>
    <t>1.01.n.</t>
  </si>
  <si>
    <t>1.01.o.</t>
  </si>
  <si>
    <t>Kompletna dobava in montaža umivalnika, sestoječega iz:
* kermičnega umivalnika bele barve za vgradnjo na steno, širine ~ 60 cm,
* stoječe enoročne baterije za hladno in toplo vodo, komplet z odtočnim ventilom in sifonom, primernim za vgradnjo na izbrani umivalnik (oboje v kromirani izvedbi - ne v PVC),
* 2× kotni regulirni ventil DN 15 z gibkima oplaščenima pletenicama,
* vključno vse povezovalne in priključne cevi, pritrdilni, vezni in tesnilni material.</t>
  </si>
  <si>
    <t>4.02.c.</t>
  </si>
  <si>
    <t>Možna je dobava in vgradnja naprave z garancijsko dobo najmanj 2 leti in dobavitelj v tem času zagotavlja servis in nadomestne dele.
Vključno ves montažni in drobni material, priklop, poskusno delovanje z nastavitvami ter z navodili za uporabo in vzdrževanje v slovenskem jeziku.</t>
  </si>
  <si>
    <t>Odstranitev seta varovalk.</t>
  </si>
  <si>
    <t>Demontaža/izvlačenje komplet obstoječih električnih napeljav:
* predhodni odklop delov obstoječega razvoda tako, da je omogočeno varno delo,
* vključno nadometni kanali,
* vključno s čiščenjem, nakladanjem in prenosom ruševin in odpada neposredno na prevozno sredstvo,
* odvoz ruševin in na stalno deponijo, vključno z vsemi stroški deponije in dajatvami ter s predpisano dokumentacijo o ravnanju z odpadki.
(električne napeljave v kopalnici)</t>
  </si>
  <si>
    <t>3.01.d.</t>
  </si>
  <si>
    <r>
      <t xml:space="preserve">Plafonjera </t>
    </r>
    <r>
      <rPr>
        <sz val="11"/>
        <rFont val="Symbol"/>
        <family val="1"/>
        <charset val="2"/>
      </rPr>
      <t>f</t>
    </r>
    <r>
      <rPr>
        <sz val="11"/>
        <rFont val="Verdana"/>
        <family val="2"/>
        <charset val="238"/>
      </rPr>
      <t xml:space="preserve"> ~ 30 cm:
* IP54,
* za vgradnjo sijalk energijskega razreda A++,
* svetlobna moč &gt; 700 lm,
* vključno varčne sijalke energijskega razreda A++.
(loža)</t>
    </r>
  </si>
  <si>
    <t>4. nadstropje</t>
  </si>
  <si>
    <r>
      <t>Odstranitev vodil za zavese  :
* leseno stropno vodilo,
* profili različnih oblik (</t>
    </r>
    <r>
      <rPr>
        <sz val="11"/>
        <rFont val="Wingdings"/>
        <charset val="2"/>
      </rPr>
      <t>o</t>
    </r>
    <r>
      <rPr>
        <sz val="9.9"/>
        <rFont val="Verdana"/>
        <family val="2"/>
        <charset val="238"/>
      </rPr>
      <t>, L) do</t>
    </r>
    <r>
      <rPr>
        <sz val="11"/>
        <rFont val="Verdana"/>
        <family val="2"/>
        <charset val="238"/>
      </rPr>
      <t xml:space="preserve"> 70/70 mm.</t>
    </r>
  </si>
  <si>
    <t xml:space="preserve">Doplačilo k postavki 4.02. za predhodno pripravo površine za nanos zaščite pred vlago:
*  lokalna sanacija morebitnih poškodb površine kamnitih plošč in zapolnitev stikov med ploščami z ustrezno sanacijsko malto, z zagladitvijo v ravnini obstoječega tlaka, z zagladitvijo po celotni površini z nanosom debeloslojne izravnave in v zahtevani ravnosti in v minimalnem padcu v smeri odvodnjavanja - stran od stanovanja. </t>
  </si>
  <si>
    <t>Gumiran poliestrski trak na stiku tlaka z masivnimi stenami in stavbnim pohištvom.</t>
  </si>
  <si>
    <t>Doplačilo za izvedbo tesnjenja na stiku z vrati (nizek prag).</t>
  </si>
  <si>
    <t>1.11.</t>
  </si>
  <si>
    <t>Kompletna dobava in polaganje nizkostenske obloge k talni oblogi iz ploščic:
* nizkostenska obloga, rezana iz talnih ploščic,
* višina: 8 cm,
* zgornji (vidni) rob po vgraditvi mora biti tovarniško izdelan (ne rezan!),
* polno lepljene na pripravljeno podlago,
* širina fug: 3 mm.
Obračun po dolžini nizkostenske obloge.
(loža)</t>
  </si>
  <si>
    <t>Kompletna dobava in polaganje zunanjih talnih ploščic:
* zunanje talne ploščice srednjega cenovnega razreda,
* velikost ploščic: 30 × 30 cm,
* barva ploščic: po izboru naročnika,
* protizdrsne ploščice (R11),
* polno lepljene na pripravljeno podlago, vključno s poglobljenim fugiranjem (lepilo in fugirna masa za zunanjo uporabo),
* podlaga: na izravnane kamnite plošče nanešena armirana hidroizolacija na osnovi cementnih veziv,
* širina fug: 5 mm,
* pravokotno polaganje,
* stik s stenami zatesnjen s trajnoelastičnim kitom (za zunanjo uporabo) v barvi fugirne mase,
* vzdolžni zaključek talne obloge izveden z odkapnim profilom !
Obračun po neto tlorisni obloženi površini.
(loža)</t>
  </si>
  <si>
    <t>5.07.</t>
  </si>
  <si>
    <t>Demontaža kovinskega pokrova revizijske odprtine instalacijske vertikale:
* pokrov velikosti ~ 40 × 40 cm,
* za ponovno montažo po dokončanju slikarskih del.
(kopalnica)</t>
  </si>
  <si>
    <t>Kompletna izdelava, dobava in vgradnja predpriprave merilnega mesta za  vodo:
* premer dovodne cevi: DN 15 ali DN 20,
* vključno podometni zaporni ventil DN 15 ali DN 20 za zaporo tople in hladne vode v stanovanju,
* vključno vsa spremljajoča dela in material,
* vključno potrebno usklajevanje z upravnikom.</t>
  </si>
  <si>
    <t>Podometna izvedba merilnega mesta:
* dobava in montaža podometne omarice z vratci iz nerjavečega jekla,
* dimenzije morajo zadoščati za vgradnjo nove merilne garniture.</t>
  </si>
  <si>
    <t>3.04.a.</t>
  </si>
  <si>
    <r>
      <t xml:space="preserve">Priprava na vzdrževalna dela na radiatorskem ogrevanju v stanovanju - </t>
    </r>
    <r>
      <rPr>
        <u/>
        <sz val="11"/>
        <rFont val="Verdana"/>
        <family val="2"/>
        <charset val="238"/>
      </rPr>
      <t>stavbe s skupnimi radiatorskimi vertikalami in delilniki</t>
    </r>
    <r>
      <rPr>
        <sz val="11"/>
        <rFont val="Verdana"/>
        <family val="2"/>
        <charset val="238"/>
      </rPr>
      <t>:
* vzdrževalna dela oz. zamenjave radiatorjev v stanovanju.</t>
    </r>
  </si>
  <si>
    <t>Praznjenje in zapiranje vertikal radiatorskega ogrevanja ter ponovno polnjenje z odzračevanjem.
Obračun po številu vertikal.</t>
  </si>
  <si>
    <t>Zamrzovanje radiatorskih priključkov za čas izvedbe del.</t>
  </si>
  <si>
    <t>Premontaža delilnika.
Obračun po številu premontaž.</t>
  </si>
  <si>
    <t>Usklajevanje z upravnikom.
Obračun po številu vertikal.</t>
  </si>
  <si>
    <t>Kompletna dobava in montaža rozet bele barve na radiatorske cevi različnih premerov za namestitev na preboje skozi tla, stene in stropove.</t>
  </si>
  <si>
    <t>Kompletna dobava in montaža prezračevalnega ventila:
* velikost 125 do 160 mm (odvisno od dejanske mere obstoječe odprtine),
* iz jeklene pločevine, protikorozijsko zaščitene in praškasto barvane v barvi RAL 9010,
* sestavljene iz vgradnega okvirja, fiksnega difuzijskega obroča ter nastavljivega krožnika za odpiranje in zapiranje ventila,
* vključno penasto tesnilo po obodu ter ver pritrdilni material.
(kopalnica)</t>
  </si>
  <si>
    <t xml:space="preserve">Dovodni kabli za rekuperacijsko napravo: tip kabla po specifikaciji dobavitelja naprave. </t>
  </si>
  <si>
    <t>3.13.a.</t>
  </si>
  <si>
    <t>3.13.b.</t>
  </si>
  <si>
    <t>3.14.a</t>
  </si>
  <si>
    <t>3.17.</t>
  </si>
  <si>
    <t>3.18.</t>
  </si>
  <si>
    <t>JN005781/2018 - sklop 03/05</t>
  </si>
  <si>
    <t>Prenova praznega stanovanja št. 25 na naslovu Kraigherjeva ulica 7 v Celju</t>
  </si>
  <si>
    <t>Kraigherjeva ulica 7, 3000 Celje</t>
  </si>
  <si>
    <t>1074-1371-25</t>
  </si>
  <si>
    <t>da</t>
  </si>
  <si>
    <t>Plan trade d.o.o.</t>
  </si>
  <si>
    <t>Struganje ali brušenje zunanjih površin na loži:
* podlaga: AB plošča
* struganje neravnin,
* struganje do zdrave podlage,
* vključno čiščenje prahu in delcev po končani odstranitvi,
* vključno z nakladanjem in prenosom odpadkov neposredno na prevozno sredstvo,
* odvoz odpadkov na stalno deponijo, vključno z vsemi stroški deponije in dajatvami ter s predpisano dokumentacijo o ravnanju z odpadki.
Obračun po površini dejansko odstranjenih obstoječih nanosov.</t>
  </si>
  <si>
    <t>Rušenje kompletnega tlaka v predvideni sestavi:
* obloga iz keramičnih ploščic, lepljena na podlago,
* armiran cementni estrih, debeline do 6 cm,
* zvočna izolacija (stiropor), debeline do 2 cm,
* bitumenski varilni trakovi, polno navarjeni na betonsko podlago.
* vključno s čiščenjem, sortiranjem po vrstah odpadkov, nakladanjem in prenosom ruševin neposredno na prevozno sredstvo,
* odvoz ruševin na stalno deponijo, vključno z vsemi stroški deponije in dajatvami ter s predpisano dokumentacijo o ravnanju z odpadki.
Obračun po tlorisni površini porušenega tlaka.
(kopalnica)</t>
  </si>
  <si>
    <t>1.06.a.</t>
  </si>
  <si>
    <t>1.06.b.</t>
  </si>
  <si>
    <t>1.08.b.</t>
  </si>
  <si>
    <t>1.08.c.</t>
  </si>
  <si>
    <t>1.08.d.</t>
  </si>
  <si>
    <t>1.08.e.</t>
  </si>
  <si>
    <t>1.08.f.</t>
  </si>
  <si>
    <t>1.08.g.</t>
  </si>
  <si>
    <t>Odstranitev nizkostenskih zaključnih letev na tlaku iz lamelnega parketa:
* lesene trikotne letve h = 3 cm.</t>
  </si>
  <si>
    <t>Odstranitev lesenih vratnih kril in nadsvetlobe:
* zidarska mera: 70 oz. 90 × 250 cm,
* jeklen podboj in leseno polno vratno krilo,
* zasteklitev nadsvetlobe dimenzij ca. 75 x 45 cm (enojna zasteklitev d ≤ 6 mm) ,
* odstranitev vratnega krila in nadsvetlobe, jeklen podboj se ohrani.
(vrata v kopalnico, vrata v kuhinjo)</t>
  </si>
  <si>
    <t>Odstranitev poškodovane zasteklitve ograje iz žičnega stekla na loži:
* stekleno polnilo velikosti ca. 140 × 90 cm,
* pazljiva odstranitev,
* stekleno polnilo točkovno pritrjeno na ograjo,
* vključno potrebni delovni odri ali lestve ter druga sredstva za varno delo na višini,
* vključno potrebni ukrepi za varno delo in zavarovanje spodnjih lož.</t>
  </si>
  <si>
    <t>1.08.h.</t>
  </si>
  <si>
    <t>1.08.i.</t>
  </si>
  <si>
    <t>Pravokotna tuš kad:
* za kad nazivnih velikosti 80 × 80 cm.</t>
  </si>
  <si>
    <t>Zazidava obstoječih priključkov na rezervni dimnik v kuhinji:
* zrakotesna, požarno varna in dimotesna izvedba,
* vključno pregled dimnikarske službe ter potrdilo o tesnitvi.</t>
  </si>
  <si>
    <t>Odstranitev lesenih vratnih kril:
* zidarska mera: 80 oz. 90 × 205 cm,
* jeklen podboj in leseno polno vratno krilo,
* odstranitev vratnega krila, jeklen podboj se ohrani.
(vrata v sobo)</t>
  </si>
  <si>
    <t>Zidanje in obzidave</t>
  </si>
  <si>
    <t>Zidarske izravnave površin (v primerih s solidno vendar neravno podlago):
* čiščenje in priprava površine,
* izdelava, dobava in vgradnja zidarske izravnave, vključno s predhodnimi premazi, kadar je to zahtevano s strani proizvajalca,
* vključno vsi potrebni prenosi, pripravljalna in pospravljalna dela.
Obračun po izravnani površini.</t>
  </si>
  <si>
    <t>Izravnava stropnih površin pred slikarskimi obdelavami:
* izravnalna malta na mavčni ali apneni ali cementni osnovi s polnili in dodatki,
* primerna za nanose od 3 do 10 mm.
(npr. na mestih utorov za nove elektro instalacije za stropne luči))</t>
  </si>
  <si>
    <r>
      <t xml:space="preserve">Zaščita proti širjenju vlage na loži:
Kompletna izvedba sistemskega tesnjenja z dvokomponentno malto na osnovi cementnih veziv in polnil, ojačano z armirno mrežico iz steklenih vlaken - sistem mora biti primeren za zunanjo uporabo. Vse po navodilih in ob uporabi materialov </t>
    </r>
    <r>
      <rPr>
        <u/>
        <sz val="11"/>
        <rFont val="Verdana"/>
        <family val="2"/>
        <charset val="238"/>
      </rPr>
      <t>enega proizvajalca</t>
    </r>
    <r>
      <rPr>
        <sz val="11"/>
        <rFont val="Verdana"/>
        <family val="2"/>
        <charset val="238"/>
      </rPr>
      <t>:
* vključno s predhodnim odsesavanjem in drugo ustrezno pripravo površine in predpremazi,
* izvedba po vgradnji stenske obloge z mineralnimi toplotnoizolacijskimi ploščami,
* vključno z obdelavo priključkov tlaka na stene, razne vgradne elemente ipd. z gumiranimi poliestrskimi tesnilnimi trakovi, kotnimi elementi, manšetami, vse po sistemu dobavitelja tesnilne malte.</t>
    </r>
  </si>
  <si>
    <t>Izravnava podlage za novo talno oblogo iz keramike :
* po potrebi lokalna sanacija zaradi poškodb pri odstranitvi obstoječih oblog: čiščenje površine ter odstranitev vseh nevezanih delcev, izravnava s specialnimi maltami (dobava in vgradnja po navodilih in ob uporabi sistemskih komponent izbranega dobavitelja),
* po celotni površini prednamaz in izravnalna masa: vrsto izravnalne mase izbrati glede na obseg poškodb in morebitne neravnosti.
Obračun po neto tlorisni površini prostora.
(predsoba)</t>
  </si>
  <si>
    <t>Kompletna dobava in vgradnja odkapnega profila na zaključku talne keramične obloge na loži.</t>
  </si>
  <si>
    <t>Izravnava podlage:
* po potrebi lokalna sanacija zaradi poškodb pri odstranitvi obstoječih oblog: čiščenje površine ter odstranitev vseh nevezanih delcev, izravnava s specialnimi maltami (dobava in vgradnja po navodilih in ob uporabi sistemskih komponent izbranega dobavitelja),
* po celotni površini prednamaz in izravnalna masa: vrsto izravnalne mase izbrati glede na obseg poškodb in morebitne neravnosti,
Zahteva glede ravnosti pred polaganjem talne obloge: odstopanja manjša od 3mm/1 m.
Obračun po neto tlorisni površini prostora.
(kuhinja)</t>
  </si>
  <si>
    <t>Lokalna sanacija lamelnega parketa:
* sanacija na mestih poškodb in pod radiatorji,
* hrastov parket, izgled čim bolj podoben obstoječemu,
* raster vstavljenih lamel se mora ujemati z obstoječim.
Obseg del:
* pazljiva odstranitev obstoječih slabo zalepljenih, poškodovanih ali odlepljenih lamel,
* priprava podlage,
* ponovna vgradnja odstranjenih lamel ali dobava in polaganje novih,
* grobo brušenje.
Obračun po neto sanirani površini.
(soba)</t>
  </si>
  <si>
    <t>Brušenje in lakiranje celotnega parketa:
* brušenje celotne površine obstoječega lamelnega hrastovega parketa (odstranitev obstoječe površinske obdelave),
* lokalna popravila poškodovanih mest, razpok ipd. s kitanjem,
* lakiranje celotne površine parketa s temeljnim in pokrivnim lakom; zadnji sloj po montaži stenskih zaključnih letev,
* vrsta laka: 1 ali 2-komponentni poliuretanski lak (izbira v dogovoru z naročnikom).</t>
  </si>
  <si>
    <r>
      <t>Obzidava odtočne cevi stranišča :
* izdelava z zidnimi ploščami iz porobetona,
* globine 20cm, širine 20cm, dolžine ca. 80cm do 100cm,
* zidne plošče debeline 6cm,
* zidne plošče srednje tlačne trdnosti 3,0 kN/mm</t>
    </r>
    <r>
      <rPr>
        <vertAlign val="superscript"/>
        <sz val="11"/>
        <rFont val="Verdana"/>
        <family val="2"/>
        <charset val="238"/>
      </rPr>
      <t>2</t>
    </r>
    <r>
      <rPr>
        <sz val="11"/>
        <rFont val="Verdana"/>
        <family val="2"/>
        <charset val="238"/>
      </rPr>
      <t>, gostoto ca. 150 kg/m</t>
    </r>
    <r>
      <rPr>
        <vertAlign val="superscript"/>
        <sz val="11"/>
        <rFont val="Verdana"/>
        <family val="2"/>
        <charset val="238"/>
      </rPr>
      <t>3</t>
    </r>
    <r>
      <rPr>
        <sz val="11"/>
        <rFont val="Verdana"/>
        <family val="2"/>
        <charset val="238"/>
      </rPr>
      <t xml:space="preserve">,
* lepljenje po celotni površini, sidranje v zidove (sidra iz nerjavečega jekla),
* pod ploščami vgradnja RA </t>
    </r>
    <r>
      <rPr>
        <sz val="11"/>
        <rFont val="Symbol"/>
        <family val="1"/>
        <charset val="2"/>
      </rPr>
      <t>F</t>
    </r>
    <r>
      <rPr>
        <sz val="11"/>
        <rFont val="Verdana"/>
        <family val="2"/>
        <charset val="238"/>
      </rPr>
      <t>10mm (vključno izdelava utorov za armaturne palice), vključno s sidranjem v zidove.
* vključno vsi potrebni prenosi, pripravljalna in pospravljalna dela.</t>
    </r>
  </si>
  <si>
    <t xml:space="preserve">Tankoslojni stenski omet obzidave s porobetonom:
Tankoslojni omet skupne debeline do 9mm. Nanos tankoslojnega ometa (v dveh slojih debeline 2-3mm) s predhodnim nanosom premaza za izboljšanje oprijema po celotni površini na očiščeno podlago.  Nanos izravnalne mase na suho in čisto površino ometanega zidu (v dveh slojih debeline 1-2mm)
Vsi sloji in sestavine od istega dobavitelja.
Obdelava do ravne in gladke površine kot podlaga za lepljenje stenske keramike ali nanos zidne barve za notranje površine.
</t>
  </si>
  <si>
    <t>Kljuka:
* na obeh straneh, deljen ščit,
* izdelana iz kovine,
* kromirano oz. srebrne barve.
Ključavnica:
* na notranji strani "metuljček", zunaj indikator zasedenosti.
Odbojnik:
* dobava in montaža stenskega odbojnika bele barve.
Nadsvetloba:
* polnilo nadsvetlobe z varnostnim kaljenim steklom, d = 6 mm, 
* satinato ali peskano steklo (naročnik ne dovoli vgradnje žičnih ali ornamentnih stekel).</t>
  </si>
  <si>
    <t>Zamenjava vratnih kril in vzdrževalna dela na notranjih enokrilnih vratih z nadsvetlobo (vrata v kopalnico):
Kompletna izdelava, dobava in vgradnja notranjih enokrilnih vrat brez nadsvetlobe (vrata v kopalnico):
Velikost (zidarska mera): 70 × 250 cm.
Podboj:
* jeklen mokromontažni vratni podboj širine 8-10cm,
* obdelava: lakirano s PU lakom v beli barvi (pleskanje podboja ni predmet te postavke).
Vratno krilo:
* polno krilo, klimatska kategorija A2,
* vratno krilo spodaj tovarniško impregnirano (zaščita proti vpijanju vlage - brez prirezovanja na objektu samem),
* izrez + dobava in vgradnja PVC prezračevalne rešetke dimenzij ca. 90 × 450 mm,
* trojna nasadila,
* obdelava: lakirano s PU lakom v beli barvi,
* odpiranje: v kopalnico.</t>
  </si>
  <si>
    <t>Zamenjava vratnih kril in vzdrževalna dela na notranjih enokrilnih vratih z nadsvetlobo (vrata v kuhinjo):
Velikost (zidarska mera): 90 × 250 cm.
Podboj:
* jeklen mokromontažni vratni podboj širine 8-10cm,
* obdelava: lakirano s PU lakom v beli barvi (pleskanje podboja ni predmet te postavke).
Vratno krilo:
* polno krilo,
* trojna nasadila,
* obdelava: lakirano s PU lakom v beli barvi,
* odpiranje: kot obstoječe.</t>
  </si>
  <si>
    <t>Kljuka:
* na obeh straneh, deljen ščit,
* izdelana iz kovine,
* kromirano oz. srebrne barve.
Ključavnica:
* za navaden ključ, vključno ključ.
Odbojnik:
* dobava in montaža talnega odbojnika rjave barve.
Nadsvetloba:
* polnilo nadsvetlobe z varnostnim kaljenim steklom, d = 6 mm, 
* satinato ali peskano steklo (naročnik ne dovoli vgradnje žičnih ali ornamentnih stekel).</t>
  </si>
  <si>
    <t>Kljuka:
* na obeh straneh, deljen ščit,
* izdelana iz kovine,
* kromirano oz. srebrne barve.
Ključavnica:
* za navaden ključ, vključno ključ.
Odbojnik:
* dobava in montaža talnega odbojnika rjave barve.</t>
  </si>
  <si>
    <t>Zamenjava vratnih kril in vzdrževalna dela na notranjih enokrilnih vratih brez nadsvetlobe (vrata v sobo):
Velikost (zidarska mera): 90 × 205 cm.
Podboj:
* jeklen mokromontažni vratni podboj širine 15cm,
* obdelava: lakirano s PU lakom v beli barvi (pleskanje podboja ni predmet te postavke).
Vratno krilo:
* polno krilo,
* trojna nasadila,
* obdelava: lakirano s PU lakom v beli barvi,
* odpiranje: kot obstoječe, v sobo.</t>
  </si>
  <si>
    <t>Pleskanje plinskih cevi:
* cevi zunanjega premera od 30 mm,
* čiščenje in brušenje podlage,
* kompletna izvedba osnovne protikorozijske zaščite,
* izvedba prekrivnega premaza v predpisani rumeni barvi.
Obračun po dolžini cevi, ne glede na njen premer.</t>
  </si>
  <si>
    <t>Jeklen talni pokrov:
* pokrov dimenzij ca. 70 × 80 cm,
* iz rebraste jeklene pločevine.</t>
  </si>
  <si>
    <t>5.10.</t>
  </si>
  <si>
    <t>Kompletno pleskanje podbojev notranjih vrat:
* jekleni mokromontažni podboji,
* vrata z nadsvetlobo ali brez,
* fino brušenje vseh površin,
* kitanje na mestih poškodb, udarnin ipd.,
* pleskanje s premazi v obstoječi kvaliteti in barvnih odtenkih (rjave barve).
Predhodna odstranitev ter naknadna montaža vratnih tesnil ni predmet te postavke.</t>
  </si>
  <si>
    <t>Slikarska izravnava zunanjih stenskih in stropnih površin :
* lokalno popravilo/zapolnitev izvrtanih lukenj,
* odstranitev prahu s sesanjem ali ometanjem,
* premaz z akrilno emulzijo,
* 2× nanos tankoslojne izravnalne mase za zunanjo uporabo s sprotnim glajenjem ter fino brušenje obeh slojev,
* pazljiva izvedba, zavarovanje delovnega okolja.</t>
  </si>
  <si>
    <t>Strop.</t>
  </si>
  <si>
    <t>5.04.a.</t>
  </si>
  <si>
    <t>5.04.b.</t>
  </si>
  <si>
    <t>Stene.</t>
  </si>
  <si>
    <t>5.08.</t>
  </si>
  <si>
    <t>5.09.</t>
  </si>
  <si>
    <t>5.11.</t>
  </si>
  <si>
    <t>Obnovitev protikorozijske zaščite kovinskih elementov:
* predhodna odstranitev vseh slojev obstoječe barve do stopnje Sa2 po ISO 8501-1,
* predhodno čiščenje površine in fino brušenje,
* izvedba prekrivnega premaza v obstoječem barvnem odtenku, skupna debelina novega in obstoječih premazov morajo ustrezati kategoriji okolja C3 po SIST EN ISO 12944-2,
* vključno zaščita že izvedenih del ter prehoda pod ložo pred zamazanjem.</t>
  </si>
  <si>
    <r>
      <t xml:space="preserve">Požarna lestev na loži:
* požarna lestev višine 2,60m in širine 40cm,
* vertikalni jekleni profili pravokotnega prereza 25x25mm, H = 2,60m, 2kom
* horizontalno jekleni profili okroglega prereza </t>
    </r>
    <r>
      <rPr>
        <sz val="11"/>
        <rFont val="Symbol"/>
        <family val="1"/>
        <charset val="2"/>
      </rPr>
      <t>F</t>
    </r>
    <r>
      <rPr>
        <sz val="11"/>
        <rFont val="Verdana"/>
        <family val="2"/>
        <charset val="238"/>
      </rPr>
      <t>20mm, L=40cm, 8kom,
* lestev sidrana v steno, strop in tla.</t>
    </r>
  </si>
  <si>
    <r>
      <t xml:space="preserve">Obnovitev zaključnega premaza kovinske ograje na loži:
* ograja razvite tlorisne dolžine 440 cm ter višine 260 in 110 cm,
* vertikalne in horizontalne nosilne cevi </t>
    </r>
    <r>
      <rPr>
        <sz val="11"/>
        <rFont val="Symbol"/>
        <family val="1"/>
        <charset val="2"/>
      </rPr>
      <t>F</t>
    </r>
    <r>
      <rPr>
        <sz val="11"/>
        <rFont val="Verdana"/>
        <family val="2"/>
        <charset val="238"/>
      </rPr>
      <t xml:space="preserve"> 40 mm (</t>
    </r>
    <r>
      <rPr>
        <sz val="11"/>
        <rFont val="Symbol"/>
        <family val="1"/>
        <charset val="2"/>
      </rPr>
      <t>S</t>
    </r>
    <r>
      <rPr>
        <sz val="11"/>
        <rFont val="Verdana"/>
        <family val="2"/>
        <charset val="238"/>
      </rPr>
      <t>L = ca. 23,00 m</t>
    </r>
    <r>
      <rPr>
        <vertAlign val="superscript"/>
        <sz val="11"/>
        <rFont val="Verdana"/>
        <family val="2"/>
        <charset val="238"/>
      </rPr>
      <t>1</t>
    </r>
    <r>
      <rPr>
        <sz val="11"/>
        <rFont val="Verdana"/>
        <family val="2"/>
        <charset val="238"/>
      </rPr>
      <t>).</t>
    </r>
  </si>
  <si>
    <t>6.05.</t>
  </si>
  <si>
    <t>Odstranitev radiatorjev :
* jeklen panelni radiator dimenzij : 1.100mm x 600mm (soba),  
* talna montaža,
* vključno prenosi, prevoz na delponijo.</t>
  </si>
  <si>
    <t>Odstranitev radiatorjev :
* jeklen panelni radiator dimenzij : 400mm x 900mm (kopalnica), 
* jeklen panelni radiator dimenzij : 2.000mm x 600mm (kuhinja), 
* stenska montaža,
* vključno prenosi, prevoz na delponijo.</t>
  </si>
  <si>
    <t>Merilno mesto samo za hladno ali samo za toplo vodo:
* 2× zaporni ventil DN 15 ali DN 20 (pred in za merilno garnituro),
* ponovna montaža merilne garniture.</t>
  </si>
  <si>
    <r>
      <t>Demontaža merilnega mesta za toplo in hladno vodo v kopalnici</t>
    </r>
    <r>
      <rPr>
        <b/>
        <sz val="11"/>
        <rFont val="Verdana"/>
        <family val="2"/>
        <charset val="238"/>
      </rPr>
      <t xml:space="preserve"> za ponovno uporabo </t>
    </r>
    <r>
      <rPr>
        <sz val="11"/>
        <rFont val="Verdana"/>
        <family val="2"/>
        <charset val="238"/>
      </rPr>
      <t>:
* premer dovodne cevi: DN 15 ali DN 20
* obstoječe : podometna izvedba merilnega mesta,
* vključno merilna garnitura za merjenje porabe vode,
* vključno podometni zaporni ventil DN 15 ali DN 20 za zaporo vode v stanovanju (se odstrani - zamenjava),
* vključno vsa spremljajoča dela in material,
* vključno potrebno usklajevanje z upravnikom.</t>
    </r>
  </si>
  <si>
    <t>Kompletna dobava in motaža tuš kadi, sestavljene iz:
* bele pravokotne nizke tuš kadi za vgradnjo,
* odtočne garniture s sifonom,
* enoročne stenske mešalne armature za kopalno kad s stensko konzolo L = 600 mm s premičnim nastavkom, fleksibilno cevjo L = 1,5 m in tuš ročico z nastavljivim curkom vode,
* vseh povezovalnih in priključnih cevi, rozet, pritrdilnega, veznega in tesnilnega material.
* kompletne izvedbe tesnenja stika tuš kadi s stensko keramično oblogo s trajnoelastičnim kitom za notranjo uporabo z dodatkom za preprečevanje nastanka plesni.</t>
  </si>
  <si>
    <t>Pravokotna tuš kad 80 × 80 cm.</t>
  </si>
  <si>
    <t>Kotna tuš kabina nazivnih mer 80 × 80 cm:
* vogalna dvokrilna vrata.</t>
  </si>
  <si>
    <t>Izdelava novih odcepov na vertikali v kopalnici:
* podometni dovod do srediskega spodnjega priključka radiatorja,
* kompletna izdelava spoja in dobava novih cevi,
* vključno ves potrebni material, spojna sredstva, tesnila ipd.</t>
  </si>
  <si>
    <t>Priprava radiatorskega priključka na novo lokacijo in na mero novega radiatorja:
* rezanje starih priključnih cevi,
* kompletna izdelava spoja in po potrebi dobava novih cevi,
* vključno ves potrebni material, spojna sredstva, tesnila ipd.
V ceni upoštevati potrebno predelavo dovodne in odvodne cevi.
(kuhinja, soba)</t>
  </si>
  <si>
    <t>Radiator v kuhinji:
* obstoječe dimenzije: 2.000 × 600 mm,
* vgraditi računsko določen tip in velikost radiatorja (tip 22, višina ca. 60 cm, za vgradnjo pod okno),
* stenska montaža.</t>
  </si>
  <si>
    <t>4.03.a.</t>
  </si>
  <si>
    <t>4.03.b.</t>
  </si>
  <si>
    <t>Radiator v sobi ob PVC steni:
* obstoječe dimenzije: 1.100 × 600 mm,
* vgraditi računsko določen tip in velikost radiatorja (tip 22, višina ca. 60 cm),
* radiator mora imeti na hrbtni strani tovarniško privarjena ušesa za obešanje na konzolo,
* talna montaža s prostostoječimi konzolami za obešanje na hrbtni strani radiatorjev (brez fiksiranja v PVC steno).</t>
  </si>
  <si>
    <t>Demontaža notranje domofonske enote za ponovno uporabo.</t>
  </si>
  <si>
    <r>
      <t>Za stanovanja površine do vključno 45 m</t>
    </r>
    <r>
      <rPr>
        <vertAlign val="superscript"/>
        <sz val="11"/>
        <color theme="1"/>
        <rFont val="Verdana"/>
        <family val="2"/>
        <charset val="238"/>
      </rPr>
      <t>2</t>
    </r>
    <r>
      <rPr>
        <sz val="11"/>
        <color theme="1"/>
        <rFont val="Verdana"/>
        <family val="2"/>
        <charset val="238"/>
      </rPr>
      <t>.</t>
    </r>
  </si>
  <si>
    <t>C.6.</t>
  </si>
  <si>
    <t>PLIN</t>
  </si>
  <si>
    <t>Zamenjava ventila za plin v kuhinji:
* nov krogelni ventil in čep,
* vključno zapiranje plina, praznjenje instalacije ter tlačni preizkus po dokončanih delih.</t>
  </si>
  <si>
    <t>Sodelovanje z Energetiko Celje:
* odpiranje/zapiranje plina,
* pregled izvedenih del,
* puščanje instalacije v pogon,
* strošek dobave plina plača naročnik.</t>
  </si>
  <si>
    <t>PLIN SKUPAJ:</t>
  </si>
  <si>
    <t>Priklop naprav (rekuperacijska naprava).</t>
  </si>
  <si>
    <t>Prazne doze s pokrovom in cevno povezavo do dovodnega TK kabla:
* podometna doza,
* pokrov,
* v instalacijsko cev vstavljen predvlek (skupne dolžine do 50 m) in na obeh straneh označen.
(3 lokacije)</t>
  </si>
  <si>
    <r>
      <t xml:space="preserve">Notranja domofonska enota:
* ponovna montaža in priklop obstoječe notrtanje enote (analogna notranja prostoročna enota, nadometna izvedba),
* predhodno čiščenje in dezinfekcija,
</t>
    </r>
    <r>
      <rPr>
        <sz val="11"/>
        <rFont val="Verdana"/>
        <family val="2"/>
        <charset val="238"/>
      </rPr>
      <t>* preizkus delovanja.</t>
    </r>
  </si>
  <si>
    <r>
      <rPr>
        <u/>
        <sz val="10"/>
        <color theme="1"/>
        <rFont val="Verdana"/>
        <family val="2"/>
        <charset val="238"/>
      </rPr>
      <t>Sklop 03:</t>
    </r>
    <r>
      <rPr>
        <sz val="10"/>
        <color theme="1"/>
        <rFont val="Verdana"/>
        <family val="2"/>
        <charset val="238"/>
      </rPr>
      <t xml:space="preserve">
Zahtevnejše prenove praznih stanovanj</t>
    </r>
  </si>
  <si>
    <t>SKUPNA REKAPITULACIJA</t>
  </si>
  <si>
    <t>SPLOŠNI POGOJI IZVEDBE NAROČIL za Sklop 2, Sklop 3 in Sklop 4</t>
  </si>
  <si>
    <t>Pleskarska dela v stanovanju</t>
  </si>
  <si>
    <t>Pleskarska dela na loži</t>
  </si>
  <si>
    <t>Slikarska dela na loži</t>
  </si>
  <si>
    <t>Kontaktna fasada na loži</t>
  </si>
  <si>
    <t>Omet obstoječih opečnih sten 
(na mestu odstranjene keramike (kopalnica in kuhinja):
* višina ometavanja do 3,5 m,
* debelina ometa do 3 cm.</t>
  </si>
  <si>
    <t>2.03.a.</t>
  </si>
  <si>
    <t>(splošni pogoji) seznam in dokazila za stropno izravnalno malto</t>
  </si>
  <si>
    <t>2.07.a.</t>
  </si>
  <si>
    <t>2.08.a.</t>
  </si>
  <si>
    <r>
      <t xml:space="preserve">Kompletna izdelava, dobava in vgradnja kontaktne fasade na steni v loži.
Kontaktna fasada v sestavi:
* mineralne toplotnoizolacijske plošče, lepljene in mehansko pritrjene  na podlago,
* tankoslojni armiran omet,
* zaključni sloj.
Zahteve za material:
* toplotna izolacija: d = 6 cm, </t>
    </r>
    <r>
      <rPr>
        <sz val="11"/>
        <rFont val="Symbol"/>
        <family val="1"/>
        <charset val="2"/>
      </rPr>
      <t>l</t>
    </r>
    <r>
      <rPr>
        <sz val="11"/>
        <rFont val="Verdana"/>
        <family val="2"/>
        <charset val="238"/>
      </rPr>
      <t xml:space="preserve"> &lt; 0,045W/mK, tlačna trdnost &gt; 200 kPa,
* toplotna izolacija podzidka h = 10 cm: XPS plošče d = 6 cm
* tankoslojni armiran omet: po specifikaciji dobavitelja plošč, obdelava površine za neposredni nanos zaključnega sloja,
* zaključni sloj: silikatni omet zrnavosti 1mm v barvi kot obsteoječe stanje.
Vgradnja: 
* z lepljnjem in mehanskim pritrjevanjem izolacijskih plošč na pripravljeno podlago,
* vključno tesnjenje in obdelava zaključka nove obloge na prostem robu.</t>
    </r>
  </si>
  <si>
    <t>(splošni pogoji) seznam in dokazila za vse komponente kontaktne fasade</t>
  </si>
  <si>
    <t>(splošni pogoji) seznam in dokazila za:
* suha mešanica za estrihe,
* PP vlakna,
* penasta folija.</t>
  </si>
  <si>
    <t>Loža</t>
  </si>
  <si>
    <t>(splošni pogoji)
kot npr.
Gorenje DREAM 3 GREY ali enakovredno po tehničnih lastnostih, dimenziji, barvi in teksturi</t>
  </si>
  <si>
    <t>Kompletna dobava in polaganje notranjih talnih ploščic:
* notranje talne ploščice 1. kakovostnega razreda (SIST EN 14411) ter srednjega cenovnega razreda,
* namen uporabe: obloga tal v kopalnicah in straniščih (za hojo izključno z mehko obutvijo ali boso nogo),
* odpornost na abrazijo: razred 1 po SIST EN 14411,
* zdrsnost: R9 po DIN 51130,
* velikost ploščic: 33,3 × 33,3 cm,
* barva in tekstura ploščice: po izboru naročnika.
Podlaga:
* tesnilni nanos na cementnem estrihu,
* z ali brez naklona proti talnim odtokom.
Polaganje:
* polno lepljenje na pripravljeno podlago,
* pravokotno, po polagalnem načrtu,
* brez ujemanja talnih in stenskih fug.</t>
  </si>
  <si>
    <t>(splošni pogoji)
kot npr.
Gorenje DREAM 65 WHITE in DREAM 65 GREY ali enakovredno po tehničnih lastnostih, dimenziji, barvi in teksturi</t>
  </si>
  <si>
    <t>Kompletna dobava in polaganje notranjih stenskih ploščic:
* notranje stenske ploščice 1. kakovostnega razreda (SIST EN 14411) ter srednjega cenovnega razreda,
* namen uporabe: obloga sten v kopalnicah in straniščih,
* velikost ploščic: 25 × 60 cm,
* barva in tekstura ploščice: po izboru naročnika.
Podlaga:
* v območju tuš in kopalnih kadi: tesnilni nanos na ometani in/ali izravnani podlagi,
* ostale stene: ometana in/ali izravnana podlaga.
Polaganje:
* polno lepljenje na pripravljeno podlago,
* pravokotno,
* različne višine oblaganja: po polagalnem načrtu,
* možna izvedba pasov z različnimi vrstami in/ali formati stenskih ploščic (največ 2 vrsti in/ali formata stenskih ploščic), 
* brez ujemanja talnih in stenskih fug,
* pri različnih vrstah ali formatih stenskih ploščic se morajo fuge ujemati, kot je prikazano v polagalnem načrtu.</t>
  </si>
  <si>
    <t>(splošni pogoji)
seznam in dokazila za sanirno in izravnalno maso</t>
  </si>
  <si>
    <t>(splošni pogoji)
kot npr.
Gorenje NATUR BROWN ali enakovredno po tehničnih lastnostih, dimenziji, barvi in teksturi</t>
  </si>
  <si>
    <t>Kompletna dobava in polaganje nizkostenske obloge k talni oblogi iz ploščic:
* nizkostenska obloga, rezana iz talnih ploščic,
* višina: 8 cm,
* zgornji (vidni) rob po vgraditvi mora biti tovarniško izdelan (ne rezan!),
* polno lepljene na pripravljeno podlago,
* širina fug: 3 mm.
Obračun po dolžini nizkostenske obloge.
(predsoba)</t>
  </si>
  <si>
    <t>(splošni pogoji)
kot npr.
Agrob Buchtal Emotion Mittelgrau Floor 
dim. 30x30 cm, Art.-Nr.: 433734 (L1)
ali enakovredno po tehničnih lastnostih, dimenziji, barvi in teksturi</t>
  </si>
  <si>
    <t>Kompletna dobava in vgradnja finalne obloge tlaka s hrastovim lamelnim parketom:
* kvadratne lamele velikosti med 10×10 cm in 16×16 cm,
* debelina 8 mm,
* vrsta lesa: hrast,
* predhodna izravnava lokalnih nepravilnosti v podlagi ter neravnosti (&gt; 3 mm / 1 m),
* lakiranje celotne površine parketa s temeljnim in pokrivnim lakom; zadnji sloj po montaži stenskih zaključnih letev,
* vrsta laka: poliuretanski lak.
* vključno nizkostenske zaključne letve.
Obračun po neto tlorisni obloženi površini.
(kuhinja)</t>
  </si>
  <si>
    <t>Kompletna dobava in vgradnja novih nizkostenskih zaključnih letev :
* trikotne letve, hrast,
* barva: kot talna obloga,
* vgradnja na istih mestih kot obstoječe.
* mehansko pritrjevanje na stene,
* vključno obdelava vogalnih stikov ter na spojih z vratnimi okvirji.
Obračun po neto vgrajeni dolžni letev.</t>
  </si>
  <si>
    <t>STAVBNO POHIŠTVO NA FASADI IN STEKLENA POLNILA OGRAJ</t>
  </si>
  <si>
    <t>×</t>
  </si>
  <si>
    <t>Pregled, popravila in nastavitve PVC stavbnega pohištva + notranja senčila:
Izvedba je že naročena drugemu izvajalcu - izvedba sočasno s prenovo stanovanja.</t>
  </si>
  <si>
    <t>ni predmet tega naročila</t>
  </si>
  <si>
    <t>Kitanje stikov z akrilnim kitom sten/špalet s PVC stavbnim pohištvom.</t>
  </si>
  <si>
    <t>zajeto v enotnih cenah pri slikopleskarskih delih</t>
  </si>
  <si>
    <t>Zamenjava steklenih polnil ograj na loži:
Izvedba je že naročena drugemu izvajalcu - izvedba sočasno s prenovo stanovanja.</t>
  </si>
  <si>
    <t>Stena (brez toplotne izolacije).</t>
  </si>
  <si>
    <t>Slikanje stenskih in stropnih površin lože:
* podlaga: nova tankoslojna izravnalna masa, fino pobrušena površina,
* 1× osnovni premaz (po zahtevah dobavitelja fasadne barve),
* slikanje s fasadno barvo v obstoječih barvnih tonih,
* število nanosov: do popolnega prekritja podlage.</t>
  </si>
  <si>
    <t>5.03.a.</t>
  </si>
  <si>
    <t>5.03.b.</t>
  </si>
  <si>
    <t>5.11.a.</t>
  </si>
  <si>
    <t>5.11.b.</t>
  </si>
  <si>
    <t>5.11.c.</t>
  </si>
  <si>
    <t>Sprotno (dnevno) in končno čiščenje kompletnega v skladu z določili v "splošnih pogojih izvedbe naročil".</t>
  </si>
  <si>
    <t>(splošni pogoji) seznam in dokazila za talni odtok s tesnilno priribnico</t>
  </si>
  <si>
    <t>(splošna pogoji) posebni pogoji in omejitve za enoročno baterijo</t>
  </si>
  <si>
    <t>(splošna pogoji) zeleno j.n. + posebni pogoji in omejitve za splakovalni kotliček</t>
  </si>
  <si>
    <t>(splošna pogoji) posebni pogoji in omejitve za:
* enoročno armaturo  komplet z ostalim priborom za tuš,
* tuš kad</t>
  </si>
  <si>
    <t>(splošna pogoji) posebni pogoji in omejitve za:
* tuš kabino</t>
  </si>
  <si>
    <t>(splošni pogoji) posebni pogoji in omejitve za panelne radiatorje</t>
  </si>
  <si>
    <t>(splošni pogoji)
kot npr.
BIAL Earth ali enakovredno po tehničnih lastnostih, obliki in barvi</t>
  </si>
  <si>
    <r>
      <t>Kompletna dobava, montaža in zagon prezračevalnega sistema z rekuperacijo toplote:
* 1x kompaktna rekuperacijska naprava, vgradnja nad okno v kuhinji, kot del razširitvenega profila,
* višine 13cm, globine 16cm, dolžine 980mm,
* razdalja med odprtinama Lv=806mm,
* za pretok zraka 10-30 m</t>
    </r>
    <r>
      <rPr>
        <vertAlign val="superscript"/>
        <sz val="11"/>
        <rFont val="Verdana"/>
        <family val="2"/>
        <charset val="238"/>
      </rPr>
      <t>3</t>
    </r>
    <r>
      <rPr>
        <sz val="11"/>
        <rFont val="Verdana"/>
        <family val="2"/>
        <charset val="238"/>
      </rPr>
      <t>/h,
* vračanje toplote 71-81 %,
* temno rjave barve.</t>
    </r>
  </si>
  <si>
    <t>(splošni pogoji) posebni pogoji in omejitve</t>
  </si>
  <si>
    <t>(splošni pogoji) zeleno j.n. + posebnoi pogoji in omejitve za svetilke in sijalke</t>
  </si>
  <si>
    <t>(splošni pogoji) seznam in dokazila za sistem tesnjenja:
* premaz,
* trakovi, vogalniki in manšete.</t>
  </si>
  <si>
    <t>(splošni pogoji) seznam in dokazila za sistem tesnjenja:
* premaz,
* trakovi in vogalniki.</t>
  </si>
  <si>
    <t>(splošni pogoji)
kljuka in ščit
kot npr. Van-Leeuwen - Ital VL36915 ali enakovredno po  tehničnih lastnostih, obliki, barvi in obdelavi</t>
  </si>
  <si>
    <t>(splošni pogoji) seznam in dokazila za silikatno paroprepustno fasadno barvo</t>
  </si>
  <si>
    <t>(splošni pogoji) seznam in dokazila za pralno barvo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</si>
</sst>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44" x14ac:knownFonts="1">
    <font>
      <sz val="11"/>
      <name val="Verdana"/>
      <family val="2"/>
      <charset val="238"/>
    </font>
    <font>
      <sz val="10"/>
      <color indexed="8"/>
      <name val="Verdana"/>
      <family val="2"/>
      <charset val="238"/>
    </font>
    <font>
      <sz val="10"/>
      <color indexed="8"/>
      <name val="Verdana"/>
      <family val="2"/>
      <charset val="238"/>
    </font>
    <font>
      <sz val="11"/>
      <name val="Verdana"/>
      <family val="2"/>
      <charset val="238"/>
    </font>
    <font>
      <b/>
      <i/>
      <sz val="8"/>
      <name val="Verdana"/>
      <family val="2"/>
      <charset val="238"/>
    </font>
    <font>
      <b/>
      <i/>
      <sz val="8"/>
      <name val="Arial CE"/>
      <family val="2"/>
      <charset val="238"/>
    </font>
    <font>
      <sz val="8"/>
      <name val="Verdana"/>
      <family val="2"/>
      <charset val="238"/>
    </font>
    <font>
      <b/>
      <sz val="11"/>
      <name val="Verdana"/>
      <family val="2"/>
      <charset val="238"/>
    </font>
    <font>
      <b/>
      <sz val="12"/>
      <name val="Verdana"/>
      <family val="2"/>
      <charset val="238"/>
    </font>
    <font>
      <b/>
      <sz val="12"/>
      <name val="Arial CE"/>
      <family val="2"/>
      <charset val="238"/>
    </font>
    <font>
      <sz val="11"/>
      <name val="Arial CE"/>
      <family val="2"/>
      <charset val="238"/>
    </font>
    <font>
      <sz val="11"/>
      <name val="Arial CE"/>
      <charset val="238"/>
    </font>
    <font>
      <vertAlign val="superscript"/>
      <sz val="11"/>
      <name val="Verdana"/>
      <family val="2"/>
      <charset val="238"/>
    </font>
    <font>
      <b/>
      <sz val="11"/>
      <name val="Arial CE"/>
      <family val="2"/>
      <charset val="238"/>
    </font>
    <font>
      <sz val="10"/>
      <name val="Arial CE"/>
      <charset val="238"/>
    </font>
    <font>
      <sz val="9"/>
      <name val="Verdana"/>
      <family val="2"/>
      <charset val="238"/>
    </font>
    <font>
      <b/>
      <sz val="12"/>
      <color indexed="8"/>
      <name val="Verdana"/>
      <family val="2"/>
      <charset val="238"/>
    </font>
    <font>
      <b/>
      <sz val="11"/>
      <color indexed="8"/>
      <name val="Verdana"/>
      <family val="2"/>
      <charset val="238"/>
    </font>
    <font>
      <b/>
      <sz val="11"/>
      <color indexed="81"/>
      <name val="Tahoma"/>
      <family val="2"/>
      <charset val="238"/>
    </font>
    <font>
      <b/>
      <sz val="9"/>
      <color indexed="81"/>
      <name val="Tahoma"/>
      <family val="2"/>
      <charset val="238"/>
    </font>
    <font>
      <i/>
      <u/>
      <sz val="11"/>
      <name val="Verdana"/>
      <family val="2"/>
      <charset val="238"/>
    </font>
    <font>
      <sz val="10"/>
      <name val="Verdana"/>
      <family val="2"/>
      <charset val="238"/>
    </font>
    <font>
      <sz val="11"/>
      <name val="Symbol"/>
      <family val="1"/>
      <charset val="2"/>
    </font>
    <font>
      <b/>
      <sz val="10"/>
      <color indexed="81"/>
      <name val="Tahoma"/>
      <family val="2"/>
      <charset val="238"/>
    </font>
    <font>
      <sz val="11"/>
      <color indexed="55"/>
      <name val="Verdana"/>
      <family val="2"/>
      <charset val="238"/>
    </font>
    <font>
      <b/>
      <i/>
      <sz val="8"/>
      <color indexed="55"/>
      <name val="Verdana"/>
      <family val="2"/>
      <charset val="238"/>
    </font>
    <font>
      <u/>
      <sz val="11"/>
      <name val="Verdana"/>
      <family val="2"/>
      <charset val="238"/>
    </font>
    <font>
      <sz val="10"/>
      <color theme="1"/>
      <name val="Verdana"/>
      <family val="2"/>
      <charset val="238"/>
    </font>
    <font>
      <sz val="11"/>
      <color theme="0" tint="-0.34998626667073579"/>
      <name val="Verdana"/>
      <family val="2"/>
      <charset val="238"/>
    </font>
    <font>
      <i/>
      <sz val="11"/>
      <name val="Verdana"/>
      <family val="2"/>
      <charset val="238"/>
    </font>
    <font>
      <b/>
      <sz val="10"/>
      <name val="Verdana"/>
      <family val="2"/>
      <charset val="238"/>
    </font>
    <font>
      <sz val="11"/>
      <color indexed="8"/>
      <name val="Verdana"/>
      <family val="2"/>
      <charset val="238"/>
    </font>
    <font>
      <sz val="11"/>
      <color indexed="8"/>
      <name val="Arial CE"/>
      <family val="2"/>
      <charset val="238"/>
    </font>
    <font>
      <u/>
      <sz val="10"/>
      <color theme="1"/>
      <name val="Verdana"/>
      <family val="2"/>
      <charset val="238"/>
    </font>
    <font>
      <i/>
      <sz val="10"/>
      <color theme="0" tint="-0.34998626667073579"/>
      <name val="Verdana"/>
      <family val="2"/>
      <charset val="238"/>
    </font>
    <font>
      <vertAlign val="subscript"/>
      <sz val="11"/>
      <name val="Verdana"/>
      <family val="2"/>
      <charset val="238"/>
    </font>
    <font>
      <i/>
      <u/>
      <sz val="10"/>
      <color theme="0" tint="-0.34998626667073579"/>
      <name val="Verdana"/>
      <family val="2"/>
      <charset val="238"/>
    </font>
    <font>
      <sz val="11"/>
      <name val="Swis721 Cn BT"/>
      <family val="2"/>
    </font>
    <font>
      <strike/>
      <sz val="11"/>
      <name val="Verdana"/>
      <family val="2"/>
      <charset val="238"/>
    </font>
    <font>
      <sz val="11"/>
      <color theme="1"/>
      <name val="Verdana"/>
      <family val="2"/>
      <charset val="238"/>
    </font>
    <font>
      <vertAlign val="superscript"/>
      <sz val="11"/>
      <color theme="1"/>
      <name val="Verdana"/>
      <family val="2"/>
      <charset val="238"/>
    </font>
    <font>
      <sz val="11"/>
      <name val="Wingdings"/>
      <charset val="2"/>
    </font>
    <font>
      <sz val="9.9"/>
      <name val="Verdana"/>
      <family val="2"/>
      <charset val="238"/>
    </font>
    <font>
      <b/>
      <sz val="11"/>
      <color indexed="55"/>
      <name val="Verdana"/>
      <family val="2"/>
      <charset val="238"/>
    </font>
  </fonts>
  <fills count="5">
    <fill>
      <patternFill patternType="none"/>
    </fill>
    <fill>
      <patternFill patternType="gray125"/>
    </fill>
    <fill>
      <patternFill patternType="solid">
        <fgColor indexed="22"/>
        <bgColor indexed="64"/>
      </patternFill>
    </fill>
    <fill>
      <patternFill patternType="solid">
        <fgColor theme="6" tint="0.79998168889431442"/>
        <bgColor indexed="64"/>
      </patternFill>
    </fill>
    <fill>
      <patternFill patternType="solid">
        <fgColor theme="6" tint="0.59999389629810485"/>
        <bgColor indexed="64"/>
      </patternFill>
    </fill>
  </fills>
  <borders count="10">
    <border>
      <left/>
      <right/>
      <top/>
      <bottom/>
      <diagonal/>
    </border>
    <border>
      <left/>
      <right/>
      <top style="thin">
        <color indexed="64"/>
      </top>
      <bottom style="double">
        <color indexed="64"/>
      </bottom>
      <diagonal/>
    </border>
    <border>
      <left/>
      <right/>
      <top style="hair">
        <color indexed="23"/>
      </top>
      <bottom style="hair">
        <color indexed="23"/>
      </bottom>
      <diagonal/>
    </border>
    <border>
      <left/>
      <right/>
      <top style="thin">
        <color indexed="64"/>
      </top>
      <bottom/>
      <diagonal/>
    </border>
    <border>
      <left/>
      <right/>
      <top style="hair">
        <color indexed="23"/>
      </top>
      <bottom/>
      <diagonal/>
    </border>
    <border>
      <left/>
      <right/>
      <top/>
      <bottom style="hair">
        <color indexed="23"/>
      </bottom>
      <diagonal/>
    </border>
    <border>
      <left style="thin">
        <color indexed="64"/>
      </left>
      <right style="thin">
        <color indexed="64"/>
      </right>
      <top style="thin">
        <color indexed="64"/>
      </top>
      <bottom style="thin">
        <color indexed="64"/>
      </bottom>
      <diagonal/>
    </border>
    <border>
      <left/>
      <right/>
      <top style="hair">
        <color theme="0" tint="-0.499984740745262"/>
      </top>
      <bottom style="hair">
        <color theme="0" tint="-0.499984740745262"/>
      </bottom>
      <diagonal/>
    </border>
    <border>
      <left/>
      <right/>
      <top/>
      <bottom style="thin">
        <color indexed="64"/>
      </bottom>
      <diagonal/>
    </border>
    <border>
      <left/>
      <right/>
      <top style="dotted">
        <color auto="1"/>
      </top>
      <bottom/>
      <diagonal/>
    </border>
  </borders>
  <cellStyleXfs count="8">
    <xf numFmtId="0" fontId="0" fillId="0" borderId="0"/>
    <xf numFmtId="4" fontId="3" fillId="0" borderId="0"/>
    <xf numFmtId="0" fontId="3" fillId="0" borderId="0"/>
    <xf numFmtId="0" fontId="3" fillId="0" borderId="0"/>
    <xf numFmtId="0" fontId="14" fillId="0" borderId="0"/>
    <xf numFmtId="0" fontId="27" fillId="0" borderId="0"/>
    <xf numFmtId="0" fontId="27" fillId="0" borderId="0"/>
    <xf numFmtId="0" fontId="37" fillId="0" borderId="0" applyNumberFormat="0" applyFill="0" applyBorder="0" applyProtection="0">
      <alignment horizontal="left" vertical="top" wrapText="1"/>
    </xf>
  </cellStyleXfs>
  <cellXfs count="203">
    <xf numFmtId="0" fontId="0" fillId="0" borderId="0" xfId="0"/>
    <xf numFmtId="4" fontId="5" fillId="0" borderId="0" xfId="0" applyNumberFormat="1" applyFont="1"/>
    <xf numFmtId="4" fontId="6" fillId="0" borderId="0" xfId="1" applyFont="1"/>
    <xf numFmtId="49" fontId="8" fillId="2" borderId="0" xfId="0" applyNumberFormat="1" applyFont="1" applyFill="1" applyAlignment="1">
      <alignment vertical="top"/>
    </xf>
    <xf numFmtId="4" fontId="8" fillId="2" borderId="0" xfId="0" applyNumberFormat="1" applyFont="1" applyFill="1" applyBorder="1" applyAlignment="1">
      <alignment horizontal="right"/>
    </xf>
    <xf numFmtId="4" fontId="8" fillId="2" borderId="0" xfId="0" applyNumberFormat="1" applyFont="1" applyFill="1" applyAlignment="1">
      <alignment horizontal="right"/>
    </xf>
    <xf numFmtId="4" fontId="9" fillId="0" borderId="0" xfId="0" applyNumberFormat="1" applyFont="1"/>
    <xf numFmtId="49" fontId="7" fillId="0" borderId="1" xfId="0" applyNumberFormat="1" applyFont="1" applyFill="1" applyBorder="1" applyAlignment="1">
      <alignment vertical="top"/>
    </xf>
    <xf numFmtId="4" fontId="7" fillId="0" borderId="1" xfId="0" applyNumberFormat="1" applyFont="1" applyFill="1" applyBorder="1" applyAlignment="1"/>
    <xf numFmtId="4" fontId="7" fillId="0" borderId="1" xfId="0" applyNumberFormat="1" applyFont="1" applyBorder="1"/>
    <xf numFmtId="49" fontId="7" fillId="0" borderId="0" xfId="0" applyNumberFormat="1" applyFont="1" applyFill="1" applyAlignment="1">
      <alignment vertical="top"/>
    </xf>
    <xf numFmtId="4" fontId="7" fillId="0" borderId="0" xfId="0" applyNumberFormat="1" applyFont="1" applyFill="1" applyBorder="1" applyAlignment="1">
      <alignment horizontal="right"/>
    </xf>
    <xf numFmtId="4" fontId="7" fillId="0" borderId="0" xfId="0" applyNumberFormat="1" applyFont="1" applyFill="1" applyAlignment="1">
      <alignment horizontal="right"/>
    </xf>
    <xf numFmtId="4" fontId="13" fillId="0" borderId="0" xfId="0" applyNumberFormat="1" applyFont="1" applyFill="1"/>
    <xf numFmtId="0" fontId="16" fillId="0" borderId="0" xfId="6" applyFont="1" applyAlignment="1" applyProtection="1">
      <alignment vertical="center"/>
    </xf>
    <xf numFmtId="0" fontId="16" fillId="0" borderId="0" xfId="6" applyFont="1" applyProtection="1"/>
    <xf numFmtId="0" fontId="27" fillId="0" borderId="0" xfId="6" applyAlignment="1" applyProtection="1">
      <alignment vertical="center"/>
    </xf>
    <xf numFmtId="0" fontId="27" fillId="0" borderId="0" xfId="6" applyAlignment="1" applyProtection="1">
      <alignment vertical="top"/>
    </xf>
    <xf numFmtId="0" fontId="27" fillId="0" borderId="0" xfId="6" applyAlignment="1" applyProtection="1">
      <alignment vertical="top" wrapText="1"/>
    </xf>
    <xf numFmtId="0" fontId="27" fillId="0" borderId="0" xfId="6" applyProtection="1"/>
    <xf numFmtId="0" fontId="17" fillId="0" borderId="0" xfId="6" applyFont="1" applyAlignment="1" applyProtection="1">
      <alignment vertical="center"/>
    </xf>
    <xf numFmtId="0" fontId="17" fillId="0" borderId="0" xfId="6" applyFont="1" applyAlignment="1" applyProtection="1">
      <alignment vertical="top"/>
    </xf>
    <xf numFmtId="0" fontId="17" fillId="0" borderId="0" xfId="6" applyFont="1" applyAlignment="1" applyProtection="1">
      <alignment vertical="top" wrapText="1"/>
    </xf>
    <xf numFmtId="0" fontId="17" fillId="0" borderId="0" xfId="6" applyFont="1" applyProtection="1"/>
    <xf numFmtId="0" fontId="27" fillId="0" borderId="2" xfId="6" applyBorder="1" applyAlignment="1" applyProtection="1">
      <alignment vertical="top"/>
    </xf>
    <xf numFmtId="164" fontId="27" fillId="0" borderId="2" xfId="6" applyNumberFormat="1" applyBorder="1" applyAlignment="1" applyProtection="1">
      <alignment vertical="center"/>
    </xf>
    <xf numFmtId="0" fontId="7" fillId="0" borderId="0" xfId="6" applyFont="1" applyAlignment="1" applyProtection="1">
      <alignment vertical="center"/>
    </xf>
    <xf numFmtId="0" fontId="7" fillId="0" borderId="0" xfId="6" applyFont="1" applyProtection="1"/>
    <xf numFmtId="0" fontId="21" fillId="0" borderId="0" xfId="6" applyFont="1" applyAlignment="1" applyProtection="1">
      <alignment vertical="center"/>
    </xf>
    <xf numFmtId="0" fontId="21" fillId="0" borderId="0" xfId="6" applyFont="1" applyProtection="1"/>
    <xf numFmtId="0" fontId="21" fillId="0" borderId="4" xfId="6" applyFont="1" applyBorder="1" applyAlignment="1" applyProtection="1">
      <alignment vertical="top"/>
    </xf>
    <xf numFmtId="0" fontId="21" fillId="0" borderId="4" xfId="6" applyFont="1" applyBorder="1" applyAlignment="1" applyProtection="1">
      <alignment vertical="top" wrapText="1"/>
    </xf>
    <xf numFmtId="0" fontId="21" fillId="0" borderId="5" xfId="6" applyFont="1" applyBorder="1" applyAlignment="1" applyProtection="1">
      <alignment vertical="top"/>
    </xf>
    <xf numFmtId="0" fontId="21" fillId="0" borderId="5" xfId="6" applyFont="1" applyBorder="1" applyAlignment="1" applyProtection="1">
      <alignment vertical="top" wrapText="1"/>
    </xf>
    <xf numFmtId="0" fontId="21" fillId="0" borderId="2" xfId="6" applyFont="1" applyBorder="1" applyAlignment="1" applyProtection="1">
      <alignment vertical="top"/>
    </xf>
    <xf numFmtId="0" fontId="21" fillId="0" borderId="2" xfId="6" applyFont="1" applyBorder="1" applyAlignment="1" applyProtection="1">
      <alignment vertical="top" wrapText="1"/>
    </xf>
    <xf numFmtId="49" fontId="27" fillId="0" borderId="2" xfId="6" applyNumberFormat="1" applyBorder="1" applyAlignment="1" applyProtection="1">
      <alignment horizontal="left" vertical="top" wrapText="1"/>
      <protection locked="0"/>
    </xf>
    <xf numFmtId="49" fontId="4" fillId="0" borderId="6" xfId="0" applyNumberFormat="1" applyFont="1" applyBorder="1" applyAlignment="1">
      <alignment vertical="center"/>
    </xf>
    <xf numFmtId="0" fontId="4" fillId="0" borderId="6" xfId="0" applyNumberFormat="1" applyFont="1" applyBorder="1" applyAlignment="1">
      <alignment vertical="center" wrapText="1"/>
    </xf>
    <xf numFmtId="4" fontId="4" fillId="0" borderId="6" xfId="0" applyNumberFormat="1" applyFont="1" applyBorder="1" applyAlignment="1">
      <alignment horizontal="center" vertical="center"/>
    </xf>
    <xf numFmtId="4" fontId="4" fillId="0" borderId="6" xfId="0" applyNumberFormat="1" applyFont="1" applyBorder="1" applyAlignment="1">
      <alignment horizontal="right" vertical="center"/>
    </xf>
    <xf numFmtId="0" fontId="0" fillId="0" borderId="0" xfId="0" applyFont="1"/>
    <xf numFmtId="0" fontId="20" fillId="0" borderId="0" xfId="0" applyNumberFormat="1" applyFont="1" applyFill="1" applyAlignment="1">
      <alignment vertical="top" wrapText="1"/>
    </xf>
    <xf numFmtId="0" fontId="2" fillId="0" borderId="2" xfId="6" applyFont="1" applyBorder="1" applyAlignment="1" applyProtection="1">
      <alignment vertical="center"/>
    </xf>
    <xf numFmtId="4" fontId="6" fillId="0" borderId="0" xfId="1" applyFont="1" applyFill="1"/>
    <xf numFmtId="49" fontId="7" fillId="0" borderId="0" xfId="0" applyNumberFormat="1" applyFont="1" applyFill="1" applyBorder="1" applyAlignment="1">
      <alignment vertical="top"/>
    </xf>
    <xf numFmtId="4" fontId="7" fillId="0" borderId="0" xfId="0" applyNumberFormat="1" applyFont="1" applyFill="1" applyBorder="1" applyAlignment="1"/>
    <xf numFmtId="4" fontId="7" fillId="0" borderId="0" xfId="0" applyNumberFormat="1" applyFont="1" applyBorder="1"/>
    <xf numFmtId="0" fontId="21" fillId="0" borderId="2" xfId="6" applyFont="1" applyBorder="1" applyAlignment="1" applyProtection="1">
      <alignment horizontal="left" vertical="top" wrapText="1"/>
      <protection locked="0"/>
    </xf>
    <xf numFmtId="0" fontId="28" fillId="0" borderId="0" xfId="0" applyNumberFormat="1" applyFont="1" applyFill="1" applyAlignment="1">
      <alignment vertical="top" wrapText="1"/>
    </xf>
    <xf numFmtId="49" fontId="8" fillId="0" borderId="0" xfId="0" applyNumberFormat="1" applyFont="1" applyFill="1" applyAlignment="1">
      <alignment vertical="top"/>
    </xf>
    <xf numFmtId="4" fontId="8" fillId="0" borderId="0" xfId="0" applyNumberFormat="1" applyFont="1" applyFill="1" applyBorder="1" applyAlignment="1">
      <alignment horizontal="right"/>
    </xf>
    <xf numFmtId="4" fontId="8" fillId="0" borderId="0" xfId="0" applyNumberFormat="1" applyFont="1" applyFill="1" applyAlignment="1">
      <alignment horizontal="right"/>
    </xf>
    <xf numFmtId="0" fontId="21" fillId="0" borderId="7" xfId="6" applyFont="1" applyBorder="1" applyAlignment="1" applyProtection="1">
      <alignment vertical="top"/>
    </xf>
    <xf numFmtId="0" fontId="30" fillId="0" borderId="0" xfId="6" applyFont="1" applyAlignment="1" applyProtection="1">
      <alignment horizontal="right" vertical="center"/>
    </xf>
    <xf numFmtId="0" fontId="30" fillId="0" borderId="0" xfId="6" applyFont="1" applyAlignment="1" applyProtection="1">
      <alignment vertical="center"/>
    </xf>
    <xf numFmtId="164" fontId="30" fillId="0" borderId="0" xfId="6" applyNumberFormat="1" applyFont="1" applyAlignment="1" applyProtection="1">
      <alignment horizontal="right" vertical="center"/>
    </xf>
    <xf numFmtId="0" fontId="30" fillId="0" borderId="0" xfId="6" applyFont="1" applyProtection="1"/>
    <xf numFmtId="164" fontId="30" fillId="0" borderId="0" xfId="6" applyNumberFormat="1" applyFont="1" applyAlignment="1" applyProtection="1">
      <alignment vertical="center"/>
    </xf>
    <xf numFmtId="0" fontId="21" fillId="0" borderId="0" xfId="6" applyFont="1" applyAlignment="1" applyProtection="1">
      <alignment horizontal="right" vertical="center"/>
    </xf>
    <xf numFmtId="164" fontId="21" fillId="0" borderId="0" xfId="6" applyNumberFormat="1" applyFont="1" applyAlignment="1" applyProtection="1">
      <alignment vertical="center"/>
    </xf>
    <xf numFmtId="164" fontId="21" fillId="0" borderId="0" xfId="6" applyNumberFormat="1" applyFont="1" applyFill="1" applyAlignment="1" applyProtection="1">
      <alignment vertical="center"/>
    </xf>
    <xf numFmtId="0" fontId="30" fillId="0" borderId="3" xfId="6" applyFont="1" applyBorder="1" applyAlignment="1" applyProtection="1">
      <alignment vertical="center"/>
    </xf>
    <xf numFmtId="164" fontId="30" fillId="0" borderId="3" xfId="6" applyNumberFormat="1" applyFont="1" applyBorder="1" applyAlignment="1" applyProtection="1">
      <alignment vertical="center"/>
    </xf>
    <xf numFmtId="10" fontId="21" fillId="0" borderId="0" xfId="6" applyNumberFormat="1" applyFont="1" applyAlignment="1" applyProtection="1">
      <alignment vertical="center"/>
    </xf>
    <xf numFmtId="0" fontId="3" fillId="0" borderId="0" xfId="6" applyFont="1" applyAlignment="1" applyProtection="1">
      <alignment horizontal="right" vertical="center"/>
    </xf>
    <xf numFmtId="0" fontId="7" fillId="0" borderId="3" xfId="6" applyFont="1" applyBorder="1" applyAlignment="1" applyProtection="1">
      <alignment vertical="center"/>
    </xf>
    <xf numFmtId="164" fontId="7" fillId="0" borderId="3" xfId="6" applyNumberFormat="1" applyFont="1" applyBorder="1" applyAlignment="1" applyProtection="1">
      <alignment vertical="center"/>
    </xf>
    <xf numFmtId="4" fontId="13" fillId="0" borderId="0" xfId="0" applyNumberFormat="1" applyFont="1"/>
    <xf numFmtId="0" fontId="21" fillId="0" borderId="0" xfId="6" applyFont="1" applyAlignment="1" applyProtection="1">
      <alignment vertical="center"/>
    </xf>
    <xf numFmtId="0" fontId="21" fillId="0" borderId="0" xfId="6" applyFont="1" applyProtection="1"/>
    <xf numFmtId="0" fontId="21" fillId="0" borderId="2" xfId="6" applyFont="1" applyFill="1" applyBorder="1" applyAlignment="1" applyProtection="1">
      <alignment vertical="top" wrapText="1"/>
    </xf>
    <xf numFmtId="4" fontId="0" fillId="0" borderId="0" xfId="0" applyNumberFormat="1" applyFont="1" applyBorder="1" applyAlignment="1">
      <alignment horizontal="center"/>
    </xf>
    <xf numFmtId="4" fontId="32" fillId="0" borderId="0" xfId="0" applyNumberFormat="1" applyFont="1"/>
    <xf numFmtId="4" fontId="0" fillId="0" borderId="0" xfId="0" applyNumberFormat="1" applyFont="1" applyFill="1" applyBorder="1" applyAlignment="1">
      <alignment horizontal="center"/>
    </xf>
    <xf numFmtId="4" fontId="0" fillId="0" borderId="0" xfId="0" applyNumberFormat="1" applyFont="1" applyFill="1" applyBorder="1" applyAlignment="1">
      <alignment horizontal="right"/>
    </xf>
    <xf numFmtId="4" fontId="0" fillId="0" borderId="0" xfId="0" applyNumberFormat="1" applyFont="1" applyFill="1" applyBorder="1"/>
    <xf numFmtId="49" fontId="0" fillId="0" borderId="8" xfId="0" applyNumberFormat="1" applyFill="1" applyBorder="1" applyAlignment="1">
      <alignment vertical="top"/>
    </xf>
    <xf numFmtId="0" fontId="0" fillId="0" borderId="8" xfId="0" applyNumberFormat="1" applyFill="1" applyBorder="1" applyAlignment="1">
      <alignment vertical="top" wrapText="1"/>
    </xf>
    <xf numFmtId="4" fontId="0" fillId="0" borderId="8" xfId="0" applyNumberFormat="1" applyFont="1" applyFill="1" applyBorder="1" applyAlignment="1">
      <alignment horizontal="center"/>
    </xf>
    <xf numFmtId="4" fontId="0" fillId="0" borderId="8" xfId="0" applyNumberFormat="1" applyFont="1" applyFill="1" applyBorder="1" applyAlignment="1">
      <alignment horizontal="right"/>
    </xf>
    <xf numFmtId="4" fontId="0" fillId="0" borderId="8" xfId="0" applyNumberFormat="1" applyFont="1" applyFill="1" applyBorder="1"/>
    <xf numFmtId="49" fontId="0" fillId="0" borderId="0" xfId="0" applyNumberFormat="1" applyFont="1" applyFill="1" applyBorder="1" applyAlignment="1">
      <alignment vertical="top"/>
    </xf>
    <xf numFmtId="4" fontId="7" fillId="0" borderId="0" xfId="1" applyFont="1"/>
    <xf numFmtId="4" fontId="3" fillId="0" borderId="0" xfId="1"/>
    <xf numFmtId="0" fontId="8" fillId="2" borderId="0" xfId="0" applyNumberFormat="1" applyFont="1" applyFill="1" applyBorder="1" applyAlignment="1">
      <alignment vertical="top"/>
    </xf>
    <xf numFmtId="49" fontId="0" fillId="0" borderId="0" xfId="0" applyNumberFormat="1" applyFont="1" applyFill="1" applyAlignment="1">
      <alignment vertical="top"/>
    </xf>
    <xf numFmtId="0" fontId="0" fillId="0" borderId="0" xfId="0" applyNumberFormat="1" applyFont="1" applyFill="1" applyBorder="1" applyAlignment="1">
      <alignment horizontal="justify" vertical="top"/>
    </xf>
    <xf numFmtId="4" fontId="0" fillId="0" borderId="0" xfId="0" applyNumberFormat="1" applyFont="1" applyBorder="1" applyAlignment="1">
      <alignment horizontal="right"/>
    </xf>
    <xf numFmtId="4" fontId="0" fillId="0" borderId="0" xfId="0" applyNumberFormat="1" applyFont="1" applyAlignment="1">
      <alignment horizontal="right"/>
    </xf>
    <xf numFmtId="4" fontId="10" fillId="0" borderId="0" xfId="0" applyNumberFormat="1" applyFont="1"/>
    <xf numFmtId="4" fontId="0" fillId="0" borderId="0" xfId="0" applyNumberFormat="1" applyFont="1"/>
    <xf numFmtId="4" fontId="11" fillId="0" borderId="0" xfId="0" applyNumberFormat="1" applyFont="1"/>
    <xf numFmtId="0" fontId="0" fillId="0" borderId="0" xfId="0" applyNumberFormat="1" applyFont="1" applyFill="1" applyAlignment="1">
      <alignment horizontal="justify" vertical="top"/>
    </xf>
    <xf numFmtId="0" fontId="7" fillId="0" borderId="1" xfId="0" applyNumberFormat="1" applyFont="1" applyFill="1" applyBorder="1" applyAlignment="1">
      <alignment vertical="top"/>
    </xf>
    <xf numFmtId="0" fontId="7" fillId="0" borderId="0" xfId="0" applyNumberFormat="1" applyFont="1" applyFill="1" applyBorder="1" applyAlignment="1">
      <alignment vertical="top"/>
    </xf>
    <xf numFmtId="0" fontId="15" fillId="0" borderId="0" xfId="0" applyFont="1" applyAlignment="1">
      <alignment vertical="top" wrapText="1"/>
    </xf>
    <xf numFmtId="0" fontId="0" fillId="0" borderId="0" xfId="0" applyNumberFormat="1" applyFont="1" applyFill="1" applyAlignment="1">
      <alignment vertical="top" wrapText="1"/>
    </xf>
    <xf numFmtId="4" fontId="0" fillId="0" borderId="0" xfId="0" applyNumberFormat="1" applyFont="1" applyAlignment="1">
      <alignment horizontal="center"/>
    </xf>
    <xf numFmtId="0" fontId="20" fillId="0" borderId="0" xfId="0" applyNumberFormat="1" applyFont="1" applyFill="1" applyAlignment="1">
      <alignment horizontal="justify" vertical="top"/>
    </xf>
    <xf numFmtId="4" fontId="0" fillId="0" borderId="0" xfId="0" applyNumberFormat="1" applyFont="1" applyFill="1" applyAlignment="1">
      <alignment horizontal="right"/>
    </xf>
    <xf numFmtId="0" fontId="0" fillId="0" borderId="0" xfId="0" applyNumberFormat="1" applyFill="1" applyAlignment="1">
      <alignment vertical="top" wrapText="1"/>
    </xf>
    <xf numFmtId="49" fontId="0" fillId="0" borderId="0" xfId="0" applyNumberFormat="1" applyFill="1" applyAlignment="1">
      <alignment vertical="top"/>
    </xf>
    <xf numFmtId="4" fontId="0" fillId="0" borderId="0" xfId="0" applyNumberFormat="1" applyAlignment="1">
      <alignment horizontal="center"/>
    </xf>
    <xf numFmtId="4" fontId="0" fillId="0" borderId="0" xfId="0" applyNumberFormat="1" applyFont="1" applyFill="1" applyAlignment="1">
      <alignment horizontal="center"/>
    </xf>
    <xf numFmtId="4" fontId="10" fillId="0" borderId="0" xfId="0" applyNumberFormat="1" applyFont="1" applyFill="1"/>
    <xf numFmtId="0" fontId="0" fillId="0" borderId="0" xfId="0" applyNumberFormat="1" applyFill="1" applyAlignment="1" applyProtection="1">
      <alignment vertical="top" wrapText="1"/>
      <protection locked="0"/>
    </xf>
    <xf numFmtId="4" fontId="0" fillId="0" borderId="0" xfId="0" applyNumberFormat="1" applyFont="1" applyFill="1"/>
    <xf numFmtId="0" fontId="29" fillId="0" borderId="0" xfId="0" applyNumberFormat="1" applyFont="1" applyFill="1" applyBorder="1" applyAlignment="1">
      <alignment horizontal="justify" vertical="top" wrapText="1"/>
    </xf>
    <xf numFmtId="0" fontId="0" fillId="0" borderId="0" xfId="0" applyNumberFormat="1" applyFont="1" applyFill="1" applyBorder="1" applyAlignment="1" applyProtection="1">
      <alignment horizontal="justify" vertical="top"/>
      <protection locked="0"/>
    </xf>
    <xf numFmtId="0" fontId="0" fillId="0" borderId="0" xfId="0" applyNumberFormat="1" applyFont="1" applyFill="1" applyAlignment="1" applyProtection="1">
      <alignment vertical="top" wrapText="1"/>
      <protection locked="0"/>
    </xf>
    <xf numFmtId="0" fontId="24" fillId="0" borderId="0" xfId="0" applyNumberFormat="1" applyFont="1" applyFill="1" applyAlignment="1">
      <alignment vertical="top" wrapText="1"/>
    </xf>
    <xf numFmtId="0" fontId="29" fillId="0" borderId="0" xfId="0" applyNumberFormat="1" applyFont="1" applyFill="1" applyBorder="1" applyAlignment="1">
      <alignment horizontal="left" vertical="top" wrapText="1"/>
    </xf>
    <xf numFmtId="0" fontId="0" fillId="0" borderId="0" xfId="0" applyNumberFormat="1" applyFont="1" applyFill="1" applyAlignment="1">
      <alignment horizontal="left" vertical="top" wrapText="1"/>
    </xf>
    <xf numFmtId="4" fontId="0" fillId="0" borderId="0" xfId="0" applyNumberFormat="1" applyFont="1" applyBorder="1"/>
    <xf numFmtId="49" fontId="0" fillId="0" borderId="0" xfId="0" applyNumberFormat="1" applyFill="1" applyBorder="1" applyAlignment="1">
      <alignment vertical="top"/>
    </xf>
    <xf numFmtId="0" fontId="0" fillId="0" borderId="0" xfId="0" applyNumberFormat="1" applyFill="1" applyBorder="1" applyAlignment="1">
      <alignment vertical="top" wrapText="1"/>
    </xf>
    <xf numFmtId="0" fontId="25" fillId="0" borderId="6" xfId="0" applyNumberFormat="1" applyFont="1" applyFill="1" applyBorder="1" applyAlignment="1">
      <alignment vertical="center" wrapText="1"/>
    </xf>
    <xf numFmtId="0" fontId="24" fillId="0" borderId="0" xfId="0" applyNumberFormat="1" applyFont="1" applyFill="1" applyBorder="1" applyAlignment="1">
      <alignment horizontal="justify" vertical="top"/>
    </xf>
    <xf numFmtId="0" fontId="0" fillId="0" borderId="0" xfId="0" applyNumberFormat="1" applyFill="1" applyAlignment="1">
      <alignment horizontal="left" vertical="top" wrapText="1"/>
    </xf>
    <xf numFmtId="0" fontId="7" fillId="0" borderId="0" xfId="0" applyNumberFormat="1" applyFont="1" applyFill="1" applyBorder="1" applyAlignment="1">
      <alignment vertical="top" wrapText="1"/>
    </xf>
    <xf numFmtId="4" fontId="31" fillId="0" borderId="0" xfId="0" applyNumberFormat="1" applyFont="1" applyFill="1" applyBorder="1"/>
    <xf numFmtId="49" fontId="31" fillId="0" borderId="0" xfId="0" applyNumberFormat="1" applyFont="1" applyFill="1" applyAlignment="1">
      <alignment vertical="top"/>
    </xf>
    <xf numFmtId="4" fontId="0" fillId="0" borderId="0" xfId="0" applyNumberFormat="1" applyBorder="1" applyAlignment="1">
      <alignment horizontal="center"/>
    </xf>
    <xf numFmtId="0" fontId="21" fillId="0" borderId="0" xfId="6" applyFont="1" applyBorder="1" applyAlignment="1" applyProtection="1">
      <alignment vertical="top"/>
    </xf>
    <xf numFmtId="0" fontId="21" fillId="0" borderId="0" xfId="6" applyFont="1" applyBorder="1" applyAlignment="1" applyProtection="1">
      <alignment horizontal="left" vertical="top" wrapText="1"/>
      <protection locked="0"/>
    </xf>
    <xf numFmtId="0" fontId="34" fillId="0" borderId="0" xfId="0" applyNumberFormat="1" applyFont="1" applyFill="1" applyBorder="1" applyAlignment="1">
      <alignment vertical="top" wrapText="1"/>
    </xf>
    <xf numFmtId="4" fontId="3" fillId="0" borderId="0" xfId="0" applyNumberFormat="1" applyFont="1" applyFill="1" applyBorder="1" applyAlignment="1">
      <alignment horizontal="center"/>
    </xf>
    <xf numFmtId="4" fontId="3" fillId="0" borderId="0" xfId="0" applyNumberFormat="1" applyFont="1" applyFill="1" applyBorder="1"/>
    <xf numFmtId="4" fontId="3" fillId="0" borderId="0" xfId="0" applyNumberFormat="1" applyFont="1" applyBorder="1"/>
    <xf numFmtId="4" fontId="0" fillId="0" borderId="0" xfId="0" applyNumberFormat="1" applyFont="1" applyBorder="1" applyAlignment="1">
      <alignment horizontal="left"/>
    </xf>
    <xf numFmtId="4" fontId="11" fillId="0" borderId="0" xfId="0" applyNumberFormat="1" applyFont="1" applyBorder="1"/>
    <xf numFmtId="0" fontId="3" fillId="0" borderId="0" xfId="0" applyNumberFormat="1" applyFont="1" applyFill="1" applyBorder="1" applyAlignment="1">
      <alignment vertical="top" wrapText="1"/>
    </xf>
    <xf numFmtId="0" fontId="24" fillId="0" borderId="0" xfId="0" applyNumberFormat="1" applyFont="1" applyFill="1" applyBorder="1" applyAlignment="1">
      <alignment vertical="top" wrapText="1"/>
    </xf>
    <xf numFmtId="4" fontId="3" fillId="0" borderId="0" xfId="0" applyNumberFormat="1" applyFont="1" applyFill="1" applyBorder="1" applyAlignment="1">
      <alignment horizontal="right"/>
    </xf>
    <xf numFmtId="0" fontId="34" fillId="0" borderId="0" xfId="0" applyNumberFormat="1" applyFont="1" applyFill="1" applyAlignment="1">
      <alignment vertical="top" wrapText="1"/>
    </xf>
    <xf numFmtId="4" fontId="3" fillId="0" borderId="0" xfId="0" applyNumberFormat="1" applyFont="1" applyFill="1" applyAlignment="1">
      <alignment horizontal="center"/>
    </xf>
    <xf numFmtId="4" fontId="3" fillId="0" borderId="0" xfId="0" applyNumberFormat="1" applyFont="1" applyFill="1"/>
    <xf numFmtId="4" fontId="3" fillId="0" borderId="0" xfId="0" applyNumberFormat="1" applyFont="1" applyBorder="1" applyAlignment="1">
      <alignment horizontal="center"/>
    </xf>
    <xf numFmtId="4" fontId="3" fillId="0" borderId="0" xfId="0" applyNumberFormat="1" applyFont="1" applyBorder="1" applyAlignment="1">
      <alignment horizontal="right"/>
    </xf>
    <xf numFmtId="0" fontId="0" fillId="0" borderId="0" xfId="0" applyNumberFormat="1" applyFont="1" applyFill="1" applyAlignment="1">
      <alignment horizontal="justify" vertical="top" wrapText="1"/>
    </xf>
    <xf numFmtId="0" fontId="0" fillId="0" borderId="0" xfId="0" applyNumberFormat="1" applyFill="1" applyBorder="1" applyAlignment="1" applyProtection="1">
      <alignment vertical="top" wrapText="1"/>
      <protection locked="0"/>
    </xf>
    <xf numFmtId="0" fontId="34" fillId="0" borderId="0" xfId="0" applyNumberFormat="1" applyFont="1" applyFill="1" applyBorder="1" applyAlignment="1">
      <alignment horizontal="left" vertical="top" wrapText="1"/>
    </xf>
    <xf numFmtId="0" fontId="0" fillId="0" borderId="0" xfId="0" applyNumberFormat="1" applyFont="1" applyFill="1" applyBorder="1" applyAlignment="1" applyProtection="1">
      <alignment vertical="top" wrapText="1"/>
      <protection locked="0"/>
    </xf>
    <xf numFmtId="0" fontId="3" fillId="0" borderId="0" xfId="0" applyNumberFormat="1" applyFont="1" applyFill="1" applyAlignment="1">
      <alignment horizontal="left" vertical="top" wrapText="1"/>
    </xf>
    <xf numFmtId="49" fontId="3" fillId="0" borderId="0" xfId="0" applyNumberFormat="1" applyFont="1" applyFill="1" applyBorder="1" applyAlignment="1">
      <alignment vertical="top"/>
    </xf>
    <xf numFmtId="0" fontId="20" fillId="0" borderId="0" xfId="0" applyNumberFormat="1" applyFont="1" applyFill="1" applyBorder="1" applyAlignment="1">
      <alignment horizontal="justify" vertical="top"/>
    </xf>
    <xf numFmtId="0" fontId="36" fillId="0" borderId="0" xfId="0" applyNumberFormat="1" applyFont="1" applyFill="1" applyBorder="1" applyAlignment="1">
      <alignment horizontal="justify" vertical="top"/>
    </xf>
    <xf numFmtId="0" fontId="28" fillId="0" borderId="0" xfId="0" applyNumberFormat="1" applyFont="1" applyFill="1" applyBorder="1" applyAlignment="1">
      <alignment vertical="top" wrapText="1"/>
    </xf>
    <xf numFmtId="4" fontId="3" fillId="0" borderId="0" xfId="0" applyNumberFormat="1" applyFont="1" applyAlignment="1">
      <alignment horizontal="right"/>
    </xf>
    <xf numFmtId="4" fontId="3" fillId="0" borderId="0" xfId="0" applyNumberFormat="1" applyFont="1"/>
    <xf numFmtId="0" fontId="3" fillId="0" borderId="0" xfId="0" applyNumberFormat="1" applyFont="1" applyFill="1" applyAlignment="1">
      <alignment vertical="top" wrapText="1"/>
    </xf>
    <xf numFmtId="4" fontId="3" fillId="0" borderId="0" xfId="0" applyNumberFormat="1" applyFont="1" applyAlignment="1">
      <alignment horizontal="center"/>
    </xf>
    <xf numFmtId="49" fontId="0" fillId="0" borderId="8" xfId="0" applyNumberFormat="1" applyFont="1" applyFill="1" applyBorder="1" applyAlignment="1">
      <alignment vertical="top"/>
    </xf>
    <xf numFmtId="0" fontId="0" fillId="0" borderId="8" xfId="0" applyNumberFormat="1" applyFont="1" applyFill="1" applyBorder="1" applyAlignment="1">
      <alignment vertical="top" wrapText="1"/>
    </xf>
    <xf numFmtId="0" fontId="34" fillId="0" borderId="8" xfId="0" applyNumberFormat="1" applyFont="1" applyFill="1" applyBorder="1" applyAlignment="1">
      <alignment vertical="top" wrapText="1"/>
    </xf>
    <xf numFmtId="4" fontId="3" fillId="0" borderId="8" xfId="0" applyNumberFormat="1" applyFont="1" applyFill="1" applyBorder="1" applyAlignment="1">
      <alignment horizontal="center"/>
    </xf>
    <xf numFmtId="4" fontId="3" fillId="0" borderId="8" xfId="0" applyNumberFormat="1" applyFont="1" applyFill="1" applyBorder="1" applyAlignment="1">
      <alignment horizontal="right"/>
    </xf>
    <xf numFmtId="4" fontId="3" fillId="0" borderId="8" xfId="0" applyNumberFormat="1" applyFont="1" applyFill="1" applyBorder="1"/>
    <xf numFmtId="0" fontId="0" fillId="0" borderId="0" xfId="0" applyNumberFormat="1" applyFont="1" applyFill="1" applyBorder="1" applyAlignment="1">
      <alignment vertical="top" wrapText="1"/>
    </xf>
    <xf numFmtId="4" fontId="3" fillId="0" borderId="0" xfId="0" applyNumberFormat="1" applyFont="1" applyFill="1" applyAlignment="1">
      <alignment horizontal="right"/>
    </xf>
    <xf numFmtId="0" fontId="0" fillId="0" borderId="0" xfId="0" applyNumberFormat="1" applyFill="1" applyAlignment="1">
      <alignment horizontal="justify" vertical="top" wrapText="1"/>
    </xf>
    <xf numFmtId="0" fontId="21" fillId="0" borderId="2" xfId="6" applyFont="1" applyFill="1" applyBorder="1" applyAlignment="1" applyProtection="1">
      <alignment horizontal="left" vertical="top" wrapText="1"/>
      <protection locked="0"/>
    </xf>
    <xf numFmtId="0" fontId="0" fillId="0" borderId="0" xfId="0" applyNumberFormat="1" applyFont="1" applyFill="1" applyBorder="1" applyAlignment="1">
      <alignment horizontal="left" vertical="top" wrapText="1"/>
    </xf>
    <xf numFmtId="0" fontId="0" fillId="0" borderId="0" xfId="0" applyNumberFormat="1" applyFill="1" applyBorder="1" applyAlignment="1">
      <alignment horizontal="left" vertical="top" wrapText="1"/>
    </xf>
    <xf numFmtId="49" fontId="3" fillId="0" borderId="0" xfId="0" applyNumberFormat="1" applyFont="1" applyFill="1" applyAlignment="1">
      <alignment vertical="top"/>
    </xf>
    <xf numFmtId="4" fontId="38" fillId="0" borderId="0" xfId="0" applyNumberFormat="1" applyFont="1" applyFill="1" applyAlignment="1">
      <alignment horizontal="center"/>
    </xf>
    <xf numFmtId="4" fontId="38" fillId="0" borderId="0" xfId="0" applyNumberFormat="1" applyFont="1" applyFill="1" applyAlignment="1">
      <alignment horizontal="right"/>
    </xf>
    <xf numFmtId="4" fontId="38" fillId="0" borderId="0" xfId="0" applyNumberFormat="1" applyFont="1" applyFill="1"/>
    <xf numFmtId="49" fontId="39" fillId="0" borderId="0" xfId="0" applyNumberFormat="1" applyFont="1" applyFill="1" applyBorder="1" applyAlignment="1">
      <alignment vertical="top"/>
    </xf>
    <xf numFmtId="0" fontId="39" fillId="0" borderId="0" xfId="0" applyNumberFormat="1" applyFont="1" applyFill="1" applyBorder="1" applyAlignment="1">
      <alignment vertical="top" wrapText="1"/>
    </xf>
    <xf numFmtId="4" fontId="39" fillId="0" borderId="0" xfId="0" applyNumberFormat="1" applyFont="1" applyBorder="1" applyAlignment="1">
      <alignment horizontal="center"/>
    </xf>
    <xf numFmtId="4" fontId="39" fillId="0" borderId="0" xfId="0" applyNumberFormat="1" applyFont="1" applyBorder="1" applyAlignment="1">
      <alignment horizontal="right"/>
    </xf>
    <xf numFmtId="4" fontId="39" fillId="0" borderId="0" xfId="0" applyNumberFormat="1" applyFont="1" applyBorder="1"/>
    <xf numFmtId="2" fontId="0" fillId="0" borderId="0" xfId="0" applyNumberFormat="1" applyFont="1" applyFill="1" applyAlignment="1">
      <alignment vertical="top"/>
    </xf>
    <xf numFmtId="0" fontId="0" fillId="0" borderId="9" xfId="0" applyNumberFormat="1" applyFont="1" applyFill="1" applyBorder="1" applyAlignment="1">
      <alignment vertical="top" wrapText="1"/>
    </xf>
    <xf numFmtId="0" fontId="24" fillId="0" borderId="0" xfId="0" applyNumberFormat="1" applyFont="1" applyFill="1" applyAlignment="1">
      <alignment horizontal="justify" vertical="top"/>
    </xf>
    <xf numFmtId="0" fontId="0" fillId="0" borderId="0" xfId="0" applyNumberFormat="1" applyFont="1" applyFill="1" applyBorder="1" applyAlignment="1">
      <alignment horizontal="justify" vertical="top" wrapText="1"/>
    </xf>
    <xf numFmtId="4" fontId="0" fillId="0" borderId="0" xfId="0" applyNumberFormat="1" applyFill="1" applyAlignment="1">
      <alignment horizontal="center"/>
    </xf>
    <xf numFmtId="4" fontId="31" fillId="0" borderId="0" xfId="0" applyNumberFormat="1" applyFont="1" applyFill="1"/>
    <xf numFmtId="0" fontId="0" fillId="0" borderId="0" xfId="0" applyNumberFormat="1" applyFill="1" applyAlignment="1">
      <alignment horizontal="justify" vertical="top"/>
    </xf>
    <xf numFmtId="0" fontId="43" fillId="0" borderId="0" xfId="0" applyNumberFormat="1" applyFont="1" applyFill="1" applyBorder="1" applyAlignment="1">
      <alignment vertical="top"/>
    </xf>
    <xf numFmtId="0" fontId="43" fillId="0" borderId="1" xfId="0" applyNumberFormat="1" applyFont="1" applyFill="1" applyBorder="1" applyAlignment="1">
      <alignment vertical="top"/>
    </xf>
    <xf numFmtId="0" fontId="21" fillId="0" borderId="7" xfId="6" applyFont="1" applyFill="1" applyBorder="1" applyAlignment="1" applyProtection="1">
      <alignment vertical="top" wrapText="1"/>
    </xf>
    <xf numFmtId="49" fontId="27" fillId="3" borderId="2" xfId="6" applyNumberFormat="1" applyFill="1" applyBorder="1" applyAlignment="1" applyProtection="1">
      <alignment horizontal="left" vertical="top" wrapText="1"/>
      <protection locked="0"/>
    </xf>
    <xf numFmtId="0" fontId="30" fillId="0" borderId="0" xfId="6" applyFont="1" applyFill="1" applyAlignment="1" applyProtection="1">
      <alignment vertical="center"/>
    </xf>
    <xf numFmtId="10" fontId="21" fillId="3" borderId="0" xfId="6" applyNumberFormat="1" applyFont="1" applyFill="1" applyAlignment="1" applyProtection="1">
      <alignment vertical="center"/>
      <protection locked="0"/>
    </xf>
    <xf numFmtId="4" fontId="0" fillId="3" borderId="0" xfId="0" applyNumberFormat="1" applyFont="1" applyFill="1"/>
    <xf numFmtId="4" fontId="3" fillId="3" borderId="0" xfId="0" applyNumberFormat="1" applyFont="1" applyFill="1" applyBorder="1"/>
    <xf numFmtId="4" fontId="0" fillId="3" borderId="0" xfId="0" applyNumberFormat="1" applyFont="1" applyFill="1" applyAlignment="1">
      <alignment horizontal="right"/>
    </xf>
    <xf numFmtId="4" fontId="0" fillId="3" borderId="0" xfId="0" applyNumberFormat="1" applyFont="1" applyFill="1" applyBorder="1"/>
    <xf numFmtId="4" fontId="3" fillId="3" borderId="0" xfId="0" applyNumberFormat="1" applyFont="1" applyFill="1" applyBorder="1" applyAlignment="1">
      <alignment horizontal="right"/>
    </xf>
    <xf numFmtId="4" fontId="3" fillId="3" borderId="0" xfId="0" applyNumberFormat="1" applyFont="1" applyFill="1"/>
    <xf numFmtId="164" fontId="21" fillId="0" borderId="0" xfId="6" applyNumberFormat="1" applyFont="1" applyAlignment="1" applyProtection="1">
      <alignment horizontal="right" vertical="center"/>
    </xf>
    <xf numFmtId="4" fontId="7" fillId="0" borderId="1" xfId="0" applyNumberFormat="1" applyFont="1" applyBorder="1" applyAlignment="1">
      <alignment horizontal="right"/>
    </xf>
    <xf numFmtId="4" fontId="0" fillId="4" borderId="0" xfId="0" applyNumberFormat="1" applyFont="1" applyFill="1" applyAlignment="1">
      <alignment horizontal="right"/>
    </xf>
    <xf numFmtId="4" fontId="3" fillId="4" borderId="0" xfId="0" applyNumberFormat="1" applyFont="1" applyFill="1" applyBorder="1"/>
    <xf numFmtId="4" fontId="0" fillId="4" borderId="0" xfId="0" applyNumberFormat="1" applyFont="1" applyFill="1" applyBorder="1" applyAlignment="1">
      <alignment horizontal="right"/>
    </xf>
    <xf numFmtId="4" fontId="3" fillId="4" borderId="0" xfId="0" applyNumberFormat="1" applyFont="1" applyFill="1" applyBorder="1" applyAlignment="1">
      <alignment horizontal="right"/>
    </xf>
    <xf numFmtId="4" fontId="3" fillId="4" borderId="0" xfId="0" applyNumberFormat="1" applyFont="1" applyFill="1" applyAlignment="1">
      <alignment horizontal="right"/>
    </xf>
    <xf numFmtId="4" fontId="0" fillId="4" borderId="8" xfId="0" applyNumberFormat="1" applyFont="1" applyFill="1" applyBorder="1" applyAlignment="1">
      <alignment horizontal="right"/>
    </xf>
    <xf numFmtId="4" fontId="39" fillId="4" borderId="0" xfId="0" applyNumberFormat="1" applyFont="1" applyFill="1" applyBorder="1" applyAlignment="1">
      <alignment horizontal="right"/>
    </xf>
    <xf numFmtId="4" fontId="3" fillId="4" borderId="8" xfId="0" applyNumberFormat="1" applyFont="1" applyFill="1" applyBorder="1" applyAlignment="1">
      <alignment horizontal="right"/>
    </xf>
  </cellXfs>
  <cellStyles count="8">
    <cellStyle name="Navadno" xfId="0" builtinId="0"/>
    <cellStyle name="Navadno 2" xfId="1" xr:uid="{00000000-0005-0000-0000-000001000000}"/>
    <cellStyle name="Navadno 3" xfId="2" xr:uid="{00000000-0005-0000-0000-000002000000}"/>
    <cellStyle name="Navadno 3 2" xfId="3" xr:uid="{00000000-0005-0000-0000-000003000000}"/>
    <cellStyle name="Navadno 4" xfId="4" xr:uid="{00000000-0005-0000-0000-000004000000}"/>
    <cellStyle name="Navadno 5" xfId="5" xr:uid="{00000000-0005-0000-0000-000005000000}"/>
    <cellStyle name="Navadno 6" xfId="6" xr:uid="{00000000-0005-0000-0000-000006000000}"/>
    <cellStyle name="Postavka"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rko%20Luka&#269;\Documents\BI\NARO&#268;NIKI\ROTAR\IZVAJALCI\GP%20GRADING\OBRA&#268;UN%20IN%20PLA&#268;ILA\Obra&#269;un%20GP%20Grading%20doo%20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KUPNA REKAPITULACIJA A"/>
      <sheetName val="SKUPNA REKAPITULACIJA A $"/>
      <sheetName val="rekapitulacija 22 2012"/>
      <sheetName val="specifikacija 22 2012"/>
      <sheetName val="rekapitulacija R-dodatno3"/>
      <sheetName val="specifikacija AB plošča Rd3"/>
      <sheetName val="specifikacija ojačitve Rd3"/>
      <sheetName val="specifikacija streha Rd3"/>
      <sheetName val="specifikacija dimnik Rd3"/>
      <sheetName val="specifikacija vhod Rd3"/>
      <sheetName val="specifikacija meteorna Rd3"/>
      <sheetName val="specifikacija prestavitev Rd3"/>
      <sheetName val="rekapitulacija R-dodatno4"/>
      <sheetName val="specifikacija dovod vode Rd4"/>
      <sheetName val="specifikacija HI temeljev Rd4"/>
      <sheetName val="specifikacija NN Rd4"/>
      <sheetName val="specifikacija razno streha Rd4"/>
      <sheetName val="specifikacija tlak shrambe Rd4"/>
      <sheetName val="specifikacija zahtevki Rd4"/>
      <sheetName val="rekapitulacija Rd5"/>
      <sheetName val="specifikacija Rd5"/>
      <sheetName val="rekapitulacija Rd6"/>
      <sheetName val="specifikacija Rd6"/>
      <sheetName val="rekapitulacija Rd7"/>
      <sheetName val="specifikacija razna dela Rd7 "/>
      <sheetName val="specifikacija škarpniki Rd7"/>
    </sheetNames>
    <sheetDataSet>
      <sheetData sheetId="0" refreshError="1"/>
      <sheetData sheetId="1" refreshError="1"/>
      <sheetData sheetId="2" refreshError="1"/>
      <sheetData sheetId="3">
        <row r="1">
          <cell r="C1" t="str">
            <v>količina</v>
          </cell>
          <cell r="D1" t="str">
            <v>cena/enoto</v>
          </cell>
        </row>
        <row r="42">
          <cell r="C42">
            <v>2</v>
          </cell>
          <cell r="D42">
            <v>20</v>
          </cell>
        </row>
        <row r="48">
          <cell r="C48">
            <v>1</v>
          </cell>
          <cell r="D48">
            <v>20</v>
          </cell>
        </row>
        <row r="54">
          <cell r="C54">
            <v>1</v>
          </cell>
          <cell r="D54">
            <v>120</v>
          </cell>
        </row>
        <row r="59">
          <cell r="C59">
            <v>1</v>
          </cell>
          <cell r="D59">
            <v>150</v>
          </cell>
        </row>
        <row r="63">
          <cell r="C63">
            <v>5</v>
          </cell>
          <cell r="D63">
            <v>14</v>
          </cell>
        </row>
        <row r="67">
          <cell r="C67">
            <v>29.04</v>
          </cell>
          <cell r="D67">
            <v>4</v>
          </cell>
        </row>
        <row r="69">
          <cell r="C69">
            <v>41.25</v>
          </cell>
        </row>
        <row r="73">
          <cell r="C73">
            <v>7.88</v>
          </cell>
          <cell r="D73">
            <v>15</v>
          </cell>
        </row>
        <row r="75">
          <cell r="C75">
            <v>4.05</v>
          </cell>
        </row>
        <row r="76">
          <cell r="C76">
            <v>3.5</v>
          </cell>
        </row>
        <row r="77">
          <cell r="C77">
            <v>2.96</v>
          </cell>
        </row>
        <row r="78">
          <cell r="C78">
            <v>1.8</v>
          </cell>
        </row>
        <row r="79">
          <cell r="C79">
            <v>1.5</v>
          </cell>
        </row>
        <row r="80">
          <cell r="C80">
            <v>13.81</v>
          </cell>
        </row>
        <row r="84">
          <cell r="C84">
            <v>20.239999999999998</v>
          </cell>
          <cell r="D84">
            <v>15</v>
          </cell>
        </row>
        <row r="86">
          <cell r="C86">
            <v>24.75</v>
          </cell>
        </row>
        <row r="90">
          <cell r="C90">
            <v>0.7</v>
          </cell>
          <cell r="D90">
            <v>55</v>
          </cell>
        </row>
        <row r="92">
          <cell r="C92">
            <v>1.17</v>
          </cell>
        </row>
        <row r="93">
          <cell r="C93">
            <v>1.575</v>
          </cell>
        </row>
        <row r="94">
          <cell r="C94">
            <v>4.87</v>
          </cell>
        </row>
        <row r="95">
          <cell r="C95">
            <v>7.6150000000000002</v>
          </cell>
        </row>
        <row r="99">
          <cell r="C99">
            <v>7.65</v>
          </cell>
          <cell r="D99">
            <v>100</v>
          </cell>
        </row>
        <row r="101">
          <cell r="C101">
            <v>2.3975</v>
          </cell>
        </row>
        <row r="105">
          <cell r="C105">
            <v>2.2799999999999998</v>
          </cell>
          <cell r="D105">
            <v>80</v>
          </cell>
        </row>
        <row r="107">
          <cell r="C107">
            <v>1.75</v>
          </cell>
        </row>
        <row r="110">
          <cell r="C110">
            <v>3.85</v>
          </cell>
          <cell r="D110">
            <v>100</v>
          </cell>
        </row>
        <row r="112">
          <cell r="C112">
            <v>1.8374999999999999</v>
          </cell>
        </row>
        <row r="113">
          <cell r="C113">
            <v>4.2</v>
          </cell>
        </row>
        <row r="114">
          <cell r="C114">
            <v>6.0374999999999996</v>
          </cell>
        </row>
        <row r="124">
          <cell r="C124">
            <v>1</v>
          </cell>
          <cell r="D124">
            <v>20</v>
          </cell>
        </row>
        <row r="128">
          <cell r="C128">
            <v>15.25</v>
          </cell>
          <cell r="D128">
            <v>30</v>
          </cell>
        </row>
        <row r="130">
          <cell r="C130">
            <v>10</v>
          </cell>
        </row>
        <row r="134">
          <cell r="C134">
            <v>0</v>
          </cell>
          <cell r="D134">
            <v>10</v>
          </cell>
        </row>
        <row r="136">
          <cell r="C136">
            <v>20.7</v>
          </cell>
        </row>
        <row r="139">
          <cell r="C139">
            <v>1.62</v>
          </cell>
          <cell r="D139">
            <v>15</v>
          </cell>
        </row>
        <row r="142">
          <cell r="C142">
            <v>35.35</v>
          </cell>
          <cell r="D142">
            <v>4</v>
          </cell>
        </row>
        <row r="144">
          <cell r="C144">
            <v>30</v>
          </cell>
        </row>
        <row r="147">
          <cell r="C147">
            <v>13.04</v>
          </cell>
          <cell r="D147">
            <v>100</v>
          </cell>
        </row>
        <row r="149">
          <cell r="C149">
            <v>2.0099999999999998</v>
          </cell>
        </row>
        <row r="150">
          <cell r="C150">
            <v>5.86</v>
          </cell>
        </row>
        <row r="151">
          <cell r="C151">
            <v>2.2000000000000002</v>
          </cell>
        </row>
        <row r="152">
          <cell r="C152">
            <v>10.07</v>
          </cell>
        </row>
        <row r="155">
          <cell r="C155">
            <v>0</v>
          </cell>
          <cell r="D155">
            <v>14</v>
          </cell>
        </row>
        <row r="164">
          <cell r="C164">
            <v>14</v>
          </cell>
          <cell r="D164">
            <v>18</v>
          </cell>
        </row>
        <row r="169">
          <cell r="C169">
            <v>8</v>
          </cell>
          <cell r="D169">
            <v>18</v>
          </cell>
        </row>
        <row r="172">
          <cell r="C172">
            <v>1</v>
          </cell>
          <cell r="D172">
            <v>20</v>
          </cell>
        </row>
        <row r="175">
          <cell r="C175">
            <v>3</v>
          </cell>
          <cell r="D175">
            <v>20</v>
          </cell>
        </row>
        <row r="179">
          <cell r="C179">
            <v>0</v>
          </cell>
          <cell r="D179">
            <v>0.9</v>
          </cell>
        </row>
        <row r="183">
          <cell r="C183">
            <v>10</v>
          </cell>
          <cell r="D183">
            <v>14</v>
          </cell>
        </row>
        <row r="186">
          <cell r="C186">
            <v>74.430000000000007</v>
          </cell>
          <cell r="D186">
            <v>6</v>
          </cell>
        </row>
        <row r="193">
          <cell r="C193">
            <v>3.06</v>
          </cell>
          <cell r="D193">
            <v>80</v>
          </cell>
        </row>
        <row r="195">
          <cell r="C195">
            <v>2.2137500000000001</v>
          </cell>
        </row>
        <row r="199">
          <cell r="C199">
            <v>5.05</v>
          </cell>
          <cell r="D199">
            <v>45</v>
          </cell>
        </row>
        <row r="201">
          <cell r="C201">
            <v>4.8025000000000002</v>
          </cell>
        </row>
        <row r="204">
          <cell r="C204">
            <v>2.69</v>
          </cell>
          <cell r="D204">
            <v>110</v>
          </cell>
        </row>
        <row r="206">
          <cell r="C206">
            <v>2.4224999999999999</v>
          </cell>
        </row>
        <row r="210">
          <cell r="C210">
            <v>38.21</v>
          </cell>
          <cell r="D210">
            <v>6</v>
          </cell>
        </row>
        <row r="212">
          <cell r="C212">
            <v>56</v>
          </cell>
        </row>
        <row r="213">
          <cell r="C213">
            <v>53.15</v>
          </cell>
        </row>
        <row r="214">
          <cell r="C214">
            <v>109.15</v>
          </cell>
        </row>
        <row r="217">
          <cell r="C217">
            <v>22.45</v>
          </cell>
          <cell r="D217">
            <v>12</v>
          </cell>
        </row>
        <row r="220">
          <cell r="C220">
            <v>0</v>
          </cell>
          <cell r="D220">
            <v>10</v>
          </cell>
        </row>
        <row r="225">
          <cell r="C225">
            <v>6.89</v>
          </cell>
          <cell r="D225">
            <v>15</v>
          </cell>
        </row>
        <row r="230">
          <cell r="C230">
            <v>1.3</v>
          </cell>
          <cell r="D230">
            <v>100</v>
          </cell>
        </row>
        <row r="232">
          <cell r="C232">
            <v>0.89</v>
          </cell>
        </row>
        <row r="235">
          <cell r="C235">
            <v>2.09</v>
          </cell>
          <cell r="D235">
            <v>100</v>
          </cell>
        </row>
        <row r="237">
          <cell r="C237">
            <v>1.1100000000000001</v>
          </cell>
        </row>
        <row r="241">
          <cell r="C241">
            <v>35</v>
          </cell>
          <cell r="D241">
            <v>8</v>
          </cell>
        </row>
        <row r="244">
          <cell r="C244">
            <v>0</v>
          </cell>
          <cell r="D244">
            <v>3.5</v>
          </cell>
        </row>
        <row r="247">
          <cell r="C247">
            <v>0</v>
          </cell>
          <cell r="D247">
            <v>30</v>
          </cell>
        </row>
        <row r="250">
          <cell r="C250">
            <v>0</v>
          </cell>
          <cell r="D250">
            <v>25</v>
          </cell>
        </row>
        <row r="253">
          <cell r="C253">
            <v>1.1200000000000001</v>
          </cell>
          <cell r="D253">
            <v>110</v>
          </cell>
        </row>
        <row r="255">
          <cell r="C255">
            <v>0.28000000000000003</v>
          </cell>
        </row>
        <row r="256">
          <cell r="C256">
            <v>0.35099999999999998</v>
          </cell>
        </row>
        <row r="257">
          <cell r="C257">
            <v>0.34599999999999997</v>
          </cell>
        </row>
        <row r="258">
          <cell r="C258">
            <v>0.54600000000000004</v>
          </cell>
        </row>
        <row r="259">
          <cell r="C259">
            <v>1.5230000000000001</v>
          </cell>
        </row>
        <row r="262">
          <cell r="C262">
            <v>0</v>
          </cell>
          <cell r="D262">
            <v>100</v>
          </cell>
        </row>
        <row r="264">
          <cell r="C264">
            <v>0.38400000000000006</v>
          </cell>
        </row>
        <row r="269">
          <cell r="C269">
            <v>1</v>
          </cell>
          <cell r="D269">
            <v>100</v>
          </cell>
        </row>
        <row r="272">
          <cell r="C272">
            <v>5.0999999999999996</v>
          </cell>
          <cell r="D272">
            <v>10</v>
          </cell>
        </row>
        <row r="276">
          <cell r="C276">
            <v>7.27</v>
          </cell>
          <cell r="D276">
            <v>105</v>
          </cell>
        </row>
        <row r="278">
          <cell r="C278">
            <v>2.67</v>
          </cell>
        </row>
        <row r="282">
          <cell r="C282">
            <v>68.849999999999994</v>
          </cell>
          <cell r="D282">
            <v>9.5</v>
          </cell>
        </row>
        <row r="284">
          <cell r="C284">
            <v>27.263999999999999</v>
          </cell>
        </row>
        <row r="287">
          <cell r="C287">
            <v>43.2</v>
          </cell>
          <cell r="D287">
            <v>2</v>
          </cell>
        </row>
        <row r="289">
          <cell r="C289">
            <v>34.08</v>
          </cell>
        </row>
        <row r="292">
          <cell r="C292">
            <v>0</v>
          </cell>
          <cell r="D292">
            <v>14</v>
          </cell>
        </row>
        <row r="293">
          <cell r="C293">
            <v>24</v>
          </cell>
          <cell r="D293">
            <v>12</v>
          </cell>
        </row>
        <row r="308">
          <cell r="C308">
            <v>191.75</v>
          </cell>
          <cell r="D308">
            <v>6.5</v>
          </cell>
        </row>
        <row r="310">
          <cell r="C310">
            <v>100.2</v>
          </cell>
        </row>
        <row r="315">
          <cell r="C315">
            <v>0</v>
          </cell>
          <cell r="D315">
            <v>12</v>
          </cell>
        </row>
        <row r="317">
          <cell r="C317">
            <v>15.65</v>
          </cell>
        </row>
        <row r="318">
          <cell r="C318">
            <v>5.2</v>
          </cell>
        </row>
        <row r="319">
          <cell r="C319">
            <v>1.6</v>
          </cell>
        </row>
        <row r="320">
          <cell r="C320">
            <v>22.45</v>
          </cell>
        </row>
        <row r="323">
          <cell r="C323">
            <v>0</v>
          </cell>
          <cell r="D323">
            <v>12</v>
          </cell>
        </row>
        <row r="325">
          <cell r="C325">
            <v>3.12</v>
          </cell>
        </row>
        <row r="330">
          <cell r="C330">
            <v>0</v>
          </cell>
          <cell r="D330">
            <v>12</v>
          </cell>
        </row>
        <row r="332">
          <cell r="C332">
            <v>7.08</v>
          </cell>
        </row>
        <row r="336">
          <cell r="C336">
            <v>2.52</v>
          </cell>
          <cell r="D336">
            <v>40</v>
          </cell>
        </row>
        <row r="338">
          <cell r="C338">
            <v>1.18</v>
          </cell>
        </row>
        <row r="341">
          <cell r="C341">
            <v>0</v>
          </cell>
          <cell r="D341">
            <v>12</v>
          </cell>
        </row>
        <row r="343">
          <cell r="C343">
            <v>2.56</v>
          </cell>
        </row>
        <row r="347">
          <cell r="C347">
            <v>98.36</v>
          </cell>
          <cell r="D347">
            <v>4.5</v>
          </cell>
        </row>
        <row r="349">
          <cell r="C349">
            <v>85.75</v>
          </cell>
        </row>
        <row r="352">
          <cell r="C352">
            <v>75.290000000000006</v>
          </cell>
          <cell r="D352">
            <v>2.5</v>
          </cell>
        </row>
        <row r="354">
          <cell r="C354">
            <v>159</v>
          </cell>
        </row>
        <row r="358">
          <cell r="C358">
            <v>34.1</v>
          </cell>
          <cell r="D358">
            <v>35</v>
          </cell>
        </row>
        <row r="360">
          <cell r="C360">
            <v>5.31</v>
          </cell>
        </row>
        <row r="361">
          <cell r="C361">
            <v>9.5</v>
          </cell>
        </row>
        <row r="362">
          <cell r="C362">
            <v>14.81</v>
          </cell>
        </row>
        <row r="366">
          <cell r="C366">
            <v>29.01</v>
          </cell>
          <cell r="D366">
            <v>35</v>
          </cell>
        </row>
        <row r="368">
          <cell r="C368">
            <v>15.24</v>
          </cell>
        </row>
        <row r="374">
          <cell r="C374">
            <v>1.79</v>
          </cell>
          <cell r="D374">
            <v>120</v>
          </cell>
        </row>
        <row r="376">
          <cell r="C376">
            <v>1.98</v>
          </cell>
        </row>
        <row r="381">
          <cell r="C381">
            <v>21.1</v>
          </cell>
          <cell r="D381">
            <v>25</v>
          </cell>
        </row>
        <row r="384">
          <cell r="C384">
            <v>21</v>
          </cell>
          <cell r="D384">
            <v>2</v>
          </cell>
        </row>
        <row r="387">
          <cell r="C387">
            <v>3</v>
          </cell>
          <cell r="D387">
            <v>6</v>
          </cell>
        </row>
        <row r="390">
          <cell r="C390">
            <v>3</v>
          </cell>
          <cell r="D390">
            <v>110</v>
          </cell>
        </row>
        <row r="393">
          <cell r="C393">
            <v>7</v>
          </cell>
          <cell r="D393">
            <v>20</v>
          </cell>
        </row>
        <row r="396">
          <cell r="C396">
            <v>1</v>
          </cell>
          <cell r="D396">
            <v>350</v>
          </cell>
        </row>
        <row r="400">
          <cell r="C400">
            <v>70.459999999999994</v>
          </cell>
          <cell r="D400">
            <v>16</v>
          </cell>
        </row>
        <row r="402">
          <cell r="C402">
            <v>72.760000000000005</v>
          </cell>
        </row>
        <row r="405">
          <cell r="C405">
            <v>5.78</v>
          </cell>
          <cell r="D405">
            <v>35</v>
          </cell>
        </row>
        <row r="407">
          <cell r="C407">
            <v>3.42</v>
          </cell>
        </row>
        <row r="408">
          <cell r="C408">
            <v>0.72</v>
          </cell>
        </row>
        <row r="409">
          <cell r="C409">
            <v>1.5</v>
          </cell>
        </row>
        <row r="410">
          <cell r="C410">
            <v>5.64</v>
          </cell>
        </row>
        <row r="421">
          <cell r="C421">
            <v>8</v>
          </cell>
          <cell r="D421">
            <v>35</v>
          </cell>
        </row>
        <row r="424">
          <cell r="C424">
            <v>120</v>
          </cell>
          <cell r="D424">
            <v>16</v>
          </cell>
        </row>
        <row r="444">
          <cell r="C444">
            <v>5.62</v>
          </cell>
          <cell r="D444">
            <v>130</v>
          </cell>
        </row>
        <row r="446">
          <cell r="C446">
            <v>1.48</v>
          </cell>
        </row>
        <row r="447">
          <cell r="C447">
            <v>0.6043400000000001</v>
          </cell>
        </row>
        <row r="448">
          <cell r="C448">
            <v>0.54</v>
          </cell>
        </row>
        <row r="449">
          <cell r="C449">
            <v>0.35</v>
          </cell>
        </row>
        <row r="450">
          <cell r="C450">
            <v>0.14080000000000001</v>
          </cell>
        </row>
        <row r="451">
          <cell r="C451">
            <v>0.74399999999999999</v>
          </cell>
        </row>
        <row r="452">
          <cell r="C452">
            <v>3.85914</v>
          </cell>
        </row>
        <row r="457">
          <cell r="C457">
            <v>9.1</v>
          </cell>
          <cell r="D457">
            <v>125</v>
          </cell>
        </row>
        <row r="459">
          <cell r="C459">
            <v>7.1224999999999996</v>
          </cell>
        </row>
        <row r="460">
          <cell r="C460">
            <v>3.0217000000000001</v>
          </cell>
        </row>
        <row r="461">
          <cell r="C461">
            <v>10.1442</v>
          </cell>
        </row>
        <row r="465">
          <cell r="C465">
            <v>4.6900000000000004</v>
          </cell>
          <cell r="D465">
            <v>130</v>
          </cell>
        </row>
        <row r="467">
          <cell r="C467">
            <v>2.3759999999999999</v>
          </cell>
        </row>
        <row r="468">
          <cell r="C468">
            <v>1.2</v>
          </cell>
        </row>
        <row r="469">
          <cell r="C469">
            <v>3.5759999999999996</v>
          </cell>
        </row>
        <row r="473">
          <cell r="C473">
            <v>0</v>
          </cell>
          <cell r="D473">
            <v>130</v>
          </cell>
        </row>
        <row r="475">
          <cell r="C475">
            <v>0.64</v>
          </cell>
        </row>
        <row r="478">
          <cell r="C478">
            <v>3.79</v>
          </cell>
          <cell r="D478">
            <v>45</v>
          </cell>
        </row>
        <row r="480">
          <cell r="C480">
            <v>5.75</v>
          </cell>
        </row>
        <row r="483">
          <cell r="C483">
            <v>1.71</v>
          </cell>
          <cell r="D483">
            <v>140</v>
          </cell>
        </row>
        <row r="485">
          <cell r="C485">
            <v>2.2879999999999998</v>
          </cell>
        </row>
        <row r="486">
          <cell r="C486">
            <v>0.24</v>
          </cell>
        </row>
        <row r="487">
          <cell r="C487">
            <v>2.5279999999999996</v>
          </cell>
        </row>
        <row r="492">
          <cell r="C492">
            <v>7.84</v>
          </cell>
          <cell r="D492">
            <v>125</v>
          </cell>
        </row>
        <row r="494">
          <cell r="C494">
            <v>6.75</v>
          </cell>
        </row>
        <row r="495">
          <cell r="C495">
            <v>0.6462</v>
          </cell>
        </row>
        <row r="496">
          <cell r="C496">
            <v>0.49724999999999997</v>
          </cell>
        </row>
        <row r="497">
          <cell r="C497">
            <v>0.44800000000000006</v>
          </cell>
        </row>
        <row r="498">
          <cell r="C498">
            <v>8.34145</v>
          </cell>
        </row>
        <row r="502">
          <cell r="C502">
            <v>2.06</v>
          </cell>
          <cell r="D502">
            <v>140</v>
          </cell>
        </row>
        <row r="504">
          <cell r="C504">
            <v>1.5620000000000001</v>
          </cell>
        </row>
        <row r="507">
          <cell r="C507">
            <v>0</v>
          </cell>
          <cell r="D507">
            <v>190</v>
          </cell>
        </row>
        <row r="509">
          <cell r="C509">
            <v>1.7124999999999999</v>
          </cell>
        </row>
        <row r="513">
          <cell r="C513">
            <v>0</v>
          </cell>
          <cell r="D513">
            <v>160</v>
          </cell>
        </row>
        <row r="515">
          <cell r="C515">
            <v>0.55125000000000002</v>
          </cell>
        </row>
        <row r="519">
          <cell r="C519">
            <v>0.8</v>
          </cell>
          <cell r="D519">
            <v>140</v>
          </cell>
        </row>
        <row r="521">
          <cell r="C521">
            <v>0.39</v>
          </cell>
        </row>
        <row r="522">
          <cell r="C522">
            <v>0.375</v>
          </cell>
        </row>
        <row r="523">
          <cell r="C523">
            <v>5.5999999999999994E-2</v>
          </cell>
        </row>
        <row r="524">
          <cell r="C524">
            <v>0.82099999999999995</v>
          </cell>
        </row>
        <row r="527">
          <cell r="C527">
            <v>1.42</v>
          </cell>
          <cell r="D527">
            <v>140</v>
          </cell>
        </row>
        <row r="529">
          <cell r="C529">
            <v>1.597</v>
          </cell>
        </row>
        <row r="530">
          <cell r="C530">
            <v>0.14400000000000004</v>
          </cell>
        </row>
        <row r="531">
          <cell r="C531">
            <v>1.7410000000000001</v>
          </cell>
        </row>
        <row r="535">
          <cell r="C535">
            <v>0</v>
          </cell>
          <cell r="D535">
            <v>140</v>
          </cell>
        </row>
        <row r="537">
          <cell r="C537">
            <v>1.5569999999999999</v>
          </cell>
        </row>
        <row r="541">
          <cell r="C541">
            <v>2</v>
          </cell>
          <cell r="D541">
            <v>140</v>
          </cell>
        </row>
        <row r="543">
          <cell r="C543">
            <v>1.0560000000000003</v>
          </cell>
        </row>
        <row r="546">
          <cell r="C546">
            <v>2.36</v>
          </cell>
          <cell r="D546">
            <v>130</v>
          </cell>
        </row>
        <row r="548">
          <cell r="C548">
            <v>5.2850000000000001</v>
          </cell>
        </row>
        <row r="552">
          <cell r="C552">
            <v>1.84</v>
          </cell>
          <cell r="D552">
            <v>150</v>
          </cell>
        </row>
        <row r="554">
          <cell r="C554">
            <v>0.5625</v>
          </cell>
        </row>
        <row r="559">
          <cell r="C559">
            <v>16</v>
          </cell>
          <cell r="D559">
            <v>60</v>
          </cell>
        </row>
        <row r="562">
          <cell r="C562">
            <v>2.79</v>
          </cell>
          <cell r="D562">
            <v>300</v>
          </cell>
        </row>
        <row r="564">
          <cell r="C564">
            <v>0.16</v>
          </cell>
        </row>
        <row r="567">
          <cell r="C567">
            <v>0.5</v>
          </cell>
          <cell r="D567">
            <v>200</v>
          </cell>
        </row>
        <row r="570">
          <cell r="C570">
            <v>39.5</v>
          </cell>
        </row>
        <row r="573">
          <cell r="C573">
            <v>0</v>
          </cell>
          <cell r="D573">
            <v>145</v>
          </cell>
        </row>
        <row r="574">
          <cell r="C574">
            <v>5.45</v>
          </cell>
        </row>
        <row r="576">
          <cell r="C576">
            <v>47.5</v>
          </cell>
        </row>
        <row r="578">
          <cell r="C578">
            <v>11.612500000000001</v>
          </cell>
        </row>
        <row r="581">
          <cell r="C581">
            <v>6.7850000000000001</v>
          </cell>
        </row>
        <row r="584">
          <cell r="C584">
            <v>26.75</v>
          </cell>
          <cell r="D584">
            <v>15</v>
          </cell>
        </row>
        <row r="587">
          <cell r="C587">
            <v>7.69</v>
          </cell>
          <cell r="D587">
            <v>125</v>
          </cell>
        </row>
        <row r="596">
          <cell r="C596" t="str">
            <v>količina</v>
          </cell>
          <cell r="D596" t="str">
            <v>Eu/enoto</v>
          </cell>
        </row>
        <row r="600">
          <cell r="C600">
            <v>3891.07</v>
          </cell>
          <cell r="D600">
            <v>1.1000000000000001</v>
          </cell>
        </row>
        <row r="602">
          <cell r="C602">
            <v>1296.25</v>
          </cell>
        </row>
        <row r="603">
          <cell r="C603">
            <v>357</v>
          </cell>
        </row>
        <row r="604">
          <cell r="C604">
            <v>1312.5</v>
          </cell>
        </row>
        <row r="605">
          <cell r="C605">
            <v>481.25</v>
          </cell>
        </row>
        <row r="606">
          <cell r="C606">
            <v>106.25</v>
          </cell>
        </row>
        <row r="607">
          <cell r="C607">
            <v>180</v>
          </cell>
        </row>
        <row r="608">
          <cell r="C608">
            <v>3733.25</v>
          </cell>
        </row>
        <row r="609">
          <cell r="C609">
            <v>4125</v>
          </cell>
        </row>
        <row r="615">
          <cell r="C615">
            <v>73.680000000000007</v>
          </cell>
          <cell r="D615">
            <v>35</v>
          </cell>
        </row>
        <row r="617">
          <cell r="C617">
            <v>74</v>
          </cell>
        </row>
        <row r="629">
          <cell r="C629">
            <v>42.01</v>
          </cell>
          <cell r="D629">
            <v>16</v>
          </cell>
        </row>
        <row r="631">
          <cell r="C631">
            <v>22.2</v>
          </cell>
        </row>
        <row r="632">
          <cell r="C632">
            <v>7.74</v>
          </cell>
        </row>
        <row r="633">
          <cell r="C633">
            <v>12.96</v>
          </cell>
        </row>
        <row r="634">
          <cell r="C634">
            <v>6</v>
          </cell>
        </row>
        <row r="635">
          <cell r="C635">
            <v>48.9</v>
          </cell>
        </row>
        <row r="638">
          <cell r="C638">
            <v>1.8</v>
          </cell>
          <cell r="D638">
            <v>16</v>
          </cell>
        </row>
        <row r="640">
          <cell r="C640">
            <v>5.28</v>
          </cell>
        </row>
        <row r="644">
          <cell r="C644">
            <v>19.45</v>
          </cell>
          <cell r="D644">
            <v>22</v>
          </cell>
        </row>
        <row r="646">
          <cell r="C646">
            <v>20.28</v>
          </cell>
        </row>
        <row r="647">
          <cell r="C647">
            <v>3</v>
          </cell>
        </row>
        <row r="648">
          <cell r="C648">
            <v>23.28</v>
          </cell>
        </row>
        <row r="652">
          <cell r="C652">
            <v>36.36</v>
          </cell>
          <cell r="D652">
            <v>21</v>
          </cell>
        </row>
        <row r="654">
          <cell r="C654">
            <v>45</v>
          </cell>
        </row>
        <row r="655">
          <cell r="C655">
            <v>5.2919999999999998</v>
          </cell>
        </row>
        <row r="656">
          <cell r="C656">
            <v>5.9375</v>
          </cell>
        </row>
        <row r="657">
          <cell r="C657">
            <v>4.8</v>
          </cell>
        </row>
        <row r="658">
          <cell r="C658">
            <v>61.029499999999999</v>
          </cell>
        </row>
        <row r="661">
          <cell r="C661">
            <v>21.09</v>
          </cell>
          <cell r="D661">
            <v>22</v>
          </cell>
        </row>
        <row r="663">
          <cell r="C663">
            <v>15.62</v>
          </cell>
        </row>
        <row r="664">
          <cell r="C664">
            <v>7.35</v>
          </cell>
        </row>
        <row r="665">
          <cell r="C665">
            <v>22.97</v>
          </cell>
        </row>
        <row r="671">
          <cell r="C671">
            <v>14.51</v>
          </cell>
          <cell r="D671">
            <v>22</v>
          </cell>
        </row>
        <row r="674">
          <cell r="C674">
            <v>0</v>
          </cell>
          <cell r="D674">
            <v>28</v>
          </cell>
        </row>
        <row r="676">
          <cell r="C676">
            <v>16.7028</v>
          </cell>
        </row>
        <row r="677">
          <cell r="C677">
            <v>1.8</v>
          </cell>
        </row>
        <row r="678">
          <cell r="C678">
            <v>20.76</v>
          </cell>
        </row>
        <row r="679">
          <cell r="C679">
            <v>39.262799999999999</v>
          </cell>
        </row>
        <row r="682">
          <cell r="C682">
            <v>19.62</v>
          </cell>
          <cell r="D682">
            <v>30</v>
          </cell>
        </row>
        <row r="684">
          <cell r="C684">
            <v>2</v>
          </cell>
        </row>
        <row r="685">
          <cell r="C685">
            <v>2.72</v>
          </cell>
        </row>
        <row r="686">
          <cell r="C686">
            <v>4.72</v>
          </cell>
        </row>
        <row r="690">
          <cell r="C690">
            <v>23.64</v>
          </cell>
          <cell r="D690">
            <v>24</v>
          </cell>
        </row>
        <row r="692">
          <cell r="C692">
            <v>3.25</v>
          </cell>
        </row>
        <row r="693">
          <cell r="C693">
            <v>2.5</v>
          </cell>
        </row>
        <row r="694">
          <cell r="C694">
            <v>0.84</v>
          </cell>
        </row>
        <row r="695">
          <cell r="C695">
            <v>2.4</v>
          </cell>
        </row>
        <row r="696">
          <cell r="C696">
            <v>8.99</v>
          </cell>
        </row>
        <row r="699">
          <cell r="C699">
            <v>13</v>
          </cell>
          <cell r="D699">
            <v>8</v>
          </cell>
        </row>
        <row r="702">
          <cell r="C702">
            <v>0</v>
          </cell>
          <cell r="D702">
            <v>6</v>
          </cell>
        </row>
        <row r="705">
          <cell r="C705">
            <v>244.38</v>
          </cell>
          <cell r="D705">
            <v>5.5</v>
          </cell>
        </row>
        <row r="707">
          <cell r="C707">
            <v>168</v>
          </cell>
        </row>
        <row r="710">
          <cell r="C710">
            <v>78</v>
          </cell>
          <cell r="D710">
            <v>22</v>
          </cell>
        </row>
        <row r="726">
          <cell r="C726">
            <v>74</v>
          </cell>
          <cell r="D726">
            <v>17</v>
          </cell>
        </row>
        <row r="729">
          <cell r="C729">
            <v>0</v>
          </cell>
          <cell r="D729">
            <v>17</v>
          </cell>
        </row>
        <row r="731">
          <cell r="C731">
            <v>49.6</v>
          </cell>
        </row>
        <row r="739">
          <cell r="C739">
            <v>24.56</v>
          </cell>
          <cell r="D739">
            <v>30</v>
          </cell>
        </row>
        <row r="741">
          <cell r="C741">
            <v>12.6</v>
          </cell>
        </row>
        <row r="749">
          <cell r="C749">
            <v>36.24</v>
          </cell>
          <cell r="D749">
            <v>48</v>
          </cell>
        </row>
        <row r="751">
          <cell r="C751">
            <v>38.4</v>
          </cell>
        </row>
        <row r="754">
          <cell r="C754">
            <v>10.34</v>
          </cell>
          <cell r="D754">
            <v>26</v>
          </cell>
        </row>
        <row r="756">
          <cell r="C756">
            <v>21.04</v>
          </cell>
        </row>
        <row r="759">
          <cell r="C759">
            <v>0.97</v>
          </cell>
          <cell r="D759">
            <v>170</v>
          </cell>
        </row>
        <row r="761">
          <cell r="C761">
            <v>2.0160000000000005</v>
          </cell>
        </row>
        <row r="766">
          <cell r="C766">
            <v>4.4400000000000004</v>
          </cell>
          <cell r="D766">
            <v>140</v>
          </cell>
        </row>
        <row r="768">
          <cell r="C768">
            <v>7.7645</v>
          </cell>
        </row>
        <row r="769">
          <cell r="C769">
            <v>-1.5120000000000002</v>
          </cell>
        </row>
        <row r="770">
          <cell r="C770">
            <v>6.2525000000000004</v>
          </cell>
        </row>
        <row r="775">
          <cell r="C775">
            <v>1.22</v>
          </cell>
          <cell r="D775">
            <v>140</v>
          </cell>
        </row>
        <row r="777">
          <cell r="C777">
            <v>0.72900000000000009</v>
          </cell>
        </row>
        <row r="780">
          <cell r="C780">
            <v>0</v>
          </cell>
          <cell r="D780">
            <v>140</v>
          </cell>
        </row>
        <row r="782">
          <cell r="C782">
            <v>1.2390000000000003</v>
          </cell>
        </row>
        <row r="787">
          <cell r="C787">
            <v>0</v>
          </cell>
          <cell r="D787">
            <v>25</v>
          </cell>
        </row>
        <row r="789">
          <cell r="C789">
            <v>2.2949999999999999</v>
          </cell>
        </row>
        <row r="792">
          <cell r="C792">
            <v>19.079999999999998</v>
          </cell>
          <cell r="D792">
            <v>25</v>
          </cell>
        </row>
        <row r="794">
          <cell r="C794">
            <v>7.9924999999999997</v>
          </cell>
        </row>
        <row r="797">
          <cell r="C797">
            <v>1</v>
          </cell>
          <cell r="D797">
            <v>16</v>
          </cell>
        </row>
        <row r="800">
          <cell r="C800">
            <v>0</v>
          </cell>
          <cell r="D800">
            <v>4</v>
          </cell>
        </row>
        <row r="803">
          <cell r="C803">
            <v>50</v>
          </cell>
          <cell r="D803">
            <v>22</v>
          </cell>
        </row>
        <row r="806">
          <cell r="C806">
            <v>109.84</v>
          </cell>
          <cell r="D806">
            <v>15</v>
          </cell>
        </row>
        <row r="808">
          <cell r="C808">
            <v>92.5</v>
          </cell>
        </row>
        <row r="809">
          <cell r="C809">
            <v>40</v>
          </cell>
        </row>
        <row r="810">
          <cell r="C810">
            <v>21</v>
          </cell>
        </row>
        <row r="811">
          <cell r="C811">
            <v>132.5</v>
          </cell>
        </row>
        <row r="815">
          <cell r="C815">
            <v>0</v>
          </cell>
          <cell r="D815">
            <v>17</v>
          </cell>
        </row>
        <row r="817">
          <cell r="C817">
            <v>19.5</v>
          </cell>
        </row>
        <row r="821">
          <cell r="C821">
            <v>0</v>
          </cell>
          <cell r="D821">
            <v>14</v>
          </cell>
        </row>
        <row r="824">
          <cell r="C824">
            <v>0</v>
          </cell>
          <cell r="D824">
            <v>12</v>
          </cell>
        </row>
        <row r="826">
          <cell r="C826">
            <v>10.199999999999999</v>
          </cell>
        </row>
        <row r="829">
          <cell r="C829">
            <v>0</v>
          </cell>
          <cell r="D829">
            <v>12</v>
          </cell>
        </row>
        <row r="831">
          <cell r="C831">
            <v>14</v>
          </cell>
        </row>
        <row r="837">
          <cell r="C837">
            <v>0</v>
          </cell>
          <cell r="D837">
            <v>2.5</v>
          </cell>
        </row>
        <row r="839">
          <cell r="C839">
            <v>64.5</v>
          </cell>
        </row>
        <row r="840">
          <cell r="C840">
            <v>3.5</v>
          </cell>
        </row>
        <row r="841">
          <cell r="C841">
            <v>53.5</v>
          </cell>
        </row>
        <row r="842">
          <cell r="C842">
            <v>121.5</v>
          </cell>
        </row>
        <row r="845">
          <cell r="C845">
            <v>0</v>
          </cell>
          <cell r="D845">
            <v>2.5</v>
          </cell>
        </row>
        <row r="847">
          <cell r="C847">
            <v>1.5</v>
          </cell>
        </row>
        <row r="848">
          <cell r="C848">
            <v>35.35</v>
          </cell>
        </row>
        <row r="849">
          <cell r="C849">
            <v>6.5</v>
          </cell>
        </row>
        <row r="850">
          <cell r="C850">
            <v>43.35</v>
          </cell>
        </row>
        <row r="853">
          <cell r="C853">
            <v>0</v>
          </cell>
          <cell r="D853">
            <v>2.5</v>
          </cell>
        </row>
        <row r="855">
          <cell r="C855">
            <v>5.8</v>
          </cell>
        </row>
        <row r="856">
          <cell r="C856">
            <v>8.64</v>
          </cell>
        </row>
        <row r="857">
          <cell r="C857">
            <v>10.56</v>
          </cell>
        </row>
        <row r="858">
          <cell r="C858">
            <v>5.98</v>
          </cell>
        </row>
        <row r="859">
          <cell r="C859">
            <v>46.59</v>
          </cell>
        </row>
        <row r="860">
          <cell r="C860">
            <v>12</v>
          </cell>
        </row>
        <row r="861">
          <cell r="C861">
            <v>14.92</v>
          </cell>
        </row>
        <row r="862">
          <cell r="C862">
            <v>7</v>
          </cell>
        </row>
        <row r="863">
          <cell r="C863">
            <v>111.49</v>
          </cell>
        </row>
        <row r="866">
          <cell r="C866">
            <v>0</v>
          </cell>
          <cell r="D866">
            <v>2.5</v>
          </cell>
        </row>
        <row r="868">
          <cell r="C868">
            <v>29.44</v>
          </cell>
        </row>
        <row r="871">
          <cell r="C871">
            <v>0</v>
          </cell>
          <cell r="D871">
            <v>2.5</v>
          </cell>
        </row>
        <row r="873">
          <cell r="C873">
            <v>56.3</v>
          </cell>
        </row>
        <row r="874">
          <cell r="C874">
            <v>12</v>
          </cell>
        </row>
        <row r="875">
          <cell r="C875">
            <v>68.3</v>
          </cell>
        </row>
        <row r="878">
          <cell r="C878">
            <v>0</v>
          </cell>
          <cell r="D878">
            <v>5</v>
          </cell>
        </row>
        <row r="881">
          <cell r="C881">
            <v>0</v>
          </cell>
          <cell r="D881">
            <v>14</v>
          </cell>
        </row>
        <row r="882">
          <cell r="C882">
            <v>20</v>
          </cell>
          <cell r="D882">
            <v>12</v>
          </cell>
        </row>
        <row r="885">
          <cell r="C885">
            <v>0</v>
          </cell>
          <cell r="D885">
            <v>14500</v>
          </cell>
        </row>
        <row r="887">
          <cell r="C887" t="str">
            <v>zajeto v enotnih cenah</v>
          </cell>
        </row>
        <row r="908">
          <cell r="C908">
            <v>119.7</v>
          </cell>
          <cell r="D908">
            <v>40</v>
          </cell>
        </row>
        <row r="910">
          <cell r="C910">
            <v>25.65</v>
          </cell>
        </row>
        <row r="911">
          <cell r="C911">
            <v>80.3</v>
          </cell>
        </row>
        <row r="912">
          <cell r="C912">
            <v>105.95</v>
          </cell>
        </row>
        <row r="915">
          <cell r="C915">
            <v>41.37</v>
          </cell>
          <cell r="D915">
            <v>40</v>
          </cell>
        </row>
        <row r="917">
          <cell r="C917">
            <v>19.2</v>
          </cell>
        </row>
        <row r="918">
          <cell r="C918">
            <v>17.322500000000002</v>
          </cell>
        </row>
        <row r="919">
          <cell r="C919">
            <v>36.522500000000001</v>
          </cell>
        </row>
        <row r="923">
          <cell r="D923" t="str">
            <v>v ceni ni materiala - venca</v>
          </cell>
        </row>
        <row r="924">
          <cell r="C924">
            <v>28.7</v>
          </cell>
          <cell r="D924">
            <v>36</v>
          </cell>
        </row>
        <row r="927">
          <cell r="D927" t="str">
            <v>v ceni ni materiala - venca</v>
          </cell>
        </row>
        <row r="928">
          <cell r="C928">
            <v>40.89</v>
          </cell>
          <cell r="D928">
            <v>36</v>
          </cell>
        </row>
        <row r="930">
          <cell r="D930" t="str">
            <v>v ceni ni materiala - venca</v>
          </cell>
        </row>
        <row r="931">
          <cell r="C931">
            <v>3</v>
          </cell>
          <cell r="D931">
            <v>120</v>
          </cell>
        </row>
        <row r="934">
          <cell r="C934">
            <v>8.82</v>
          </cell>
          <cell r="D934">
            <v>9</v>
          </cell>
        </row>
        <row r="936">
          <cell r="C936">
            <v>6.7360000000000007</v>
          </cell>
          <cell r="D936">
            <v>44.906666666666673</v>
          </cell>
        </row>
        <row r="937">
          <cell r="C937">
            <v>2.9039999999999999</v>
          </cell>
          <cell r="D937">
            <v>24.2</v>
          </cell>
        </row>
        <row r="938">
          <cell r="C938">
            <v>9.64</v>
          </cell>
          <cell r="D938">
            <v>69.106666666666669</v>
          </cell>
        </row>
        <row r="941">
          <cell r="C941">
            <v>0</v>
          </cell>
          <cell r="D941">
            <v>10</v>
          </cell>
        </row>
        <row r="943">
          <cell r="C943">
            <v>1.25</v>
          </cell>
          <cell r="D943">
            <v>6.25</v>
          </cell>
        </row>
        <row r="944">
          <cell r="C944">
            <v>0.68399999999999994</v>
          </cell>
          <cell r="D944">
            <v>5.6999999999999993</v>
          </cell>
        </row>
        <row r="945">
          <cell r="C945">
            <v>1.9339999999999999</v>
          </cell>
          <cell r="D945">
            <v>11.95</v>
          </cell>
        </row>
        <row r="948">
          <cell r="C948">
            <v>6</v>
          </cell>
          <cell r="D948">
            <v>80</v>
          </cell>
        </row>
        <row r="950">
          <cell r="D950" t="str">
            <v>samo montaža konzol</v>
          </cell>
        </row>
        <row r="951">
          <cell r="C951">
            <v>2</v>
          </cell>
          <cell r="D951">
            <v>70</v>
          </cell>
        </row>
        <row r="956">
          <cell r="C956">
            <v>95.26</v>
          </cell>
          <cell r="D956">
            <v>14</v>
          </cell>
        </row>
        <row r="959">
          <cell r="C959">
            <v>47.48</v>
          </cell>
          <cell r="D959">
            <v>26</v>
          </cell>
        </row>
        <row r="961">
          <cell r="C961">
            <v>29.55</v>
          </cell>
        </row>
        <row r="966">
          <cell r="C966">
            <v>43.37</v>
          </cell>
          <cell r="D966">
            <v>5</v>
          </cell>
        </row>
        <row r="973">
          <cell r="C973">
            <v>0</v>
          </cell>
          <cell r="D973">
            <v>35</v>
          </cell>
        </row>
        <row r="976">
          <cell r="C976">
            <v>0</v>
          </cell>
        </row>
        <row r="1003">
          <cell r="C1003">
            <v>138.4</v>
          </cell>
          <cell r="D1003">
            <v>4</v>
          </cell>
        </row>
        <row r="1005">
          <cell r="C1005">
            <v>135</v>
          </cell>
        </row>
        <row r="1008">
          <cell r="C1008">
            <v>144</v>
          </cell>
          <cell r="D1008">
            <v>3</v>
          </cell>
        </row>
        <row r="1012">
          <cell r="C1012">
            <v>22.69</v>
          </cell>
          <cell r="D1012">
            <v>14</v>
          </cell>
        </row>
        <row r="1014">
          <cell r="C1014">
            <v>9</v>
          </cell>
        </row>
        <row r="1015">
          <cell r="C1015">
            <v>3.5</v>
          </cell>
        </row>
        <row r="1016">
          <cell r="C1016">
            <v>9.6</v>
          </cell>
        </row>
        <row r="1017">
          <cell r="C1017">
            <v>5</v>
          </cell>
        </row>
        <row r="1018">
          <cell r="C1018">
            <v>1.5</v>
          </cell>
        </row>
        <row r="1019">
          <cell r="C1019">
            <v>28.6</v>
          </cell>
        </row>
        <row r="1026">
          <cell r="C1026">
            <v>0.15</v>
          </cell>
          <cell r="D1026">
            <v>500</v>
          </cell>
        </row>
        <row r="1028">
          <cell r="C1028">
            <v>0.47249999999999998</v>
          </cell>
        </row>
        <row r="1031">
          <cell r="C1031">
            <v>0</v>
          </cell>
          <cell r="D1031">
            <v>10</v>
          </cell>
        </row>
        <row r="1037">
          <cell r="C1037">
            <v>0</v>
          </cell>
          <cell r="D1037">
            <v>500</v>
          </cell>
        </row>
        <row r="1045">
          <cell r="C1045">
            <v>94.8</v>
          </cell>
          <cell r="D1045">
            <v>31</v>
          </cell>
        </row>
        <row r="1048">
          <cell r="C1048">
            <v>22.77</v>
          </cell>
          <cell r="D1048">
            <v>2</v>
          </cell>
        </row>
        <row r="1051">
          <cell r="C1051">
            <v>18.149999999999999</v>
          </cell>
          <cell r="D1051">
            <v>7</v>
          </cell>
        </row>
        <row r="1059">
          <cell r="C1059">
            <v>30.19</v>
          </cell>
          <cell r="D1059">
            <v>32</v>
          </cell>
        </row>
        <row r="1061">
          <cell r="C1061">
            <v>27.5</v>
          </cell>
        </row>
        <row r="1064">
          <cell r="C1064">
            <v>0</v>
          </cell>
          <cell r="D1064">
            <v>42</v>
          </cell>
        </row>
        <row r="1066">
          <cell r="C1066">
            <v>40.424999999999997</v>
          </cell>
        </row>
        <row r="1069">
          <cell r="C1069">
            <v>45.43</v>
          </cell>
          <cell r="D1069">
            <v>4.5</v>
          </cell>
        </row>
        <row r="1072">
          <cell r="C1072">
            <v>40.17</v>
          </cell>
          <cell r="D1072">
            <v>15</v>
          </cell>
        </row>
        <row r="1075">
          <cell r="C1075">
            <v>33.4</v>
          </cell>
          <cell r="D1075">
            <v>7</v>
          </cell>
        </row>
        <row r="1078">
          <cell r="C1078">
            <v>0</v>
          </cell>
          <cell r="D1078">
            <v>10</v>
          </cell>
        </row>
        <row r="1089">
          <cell r="C1089" t="str">
            <v>količina</v>
          </cell>
          <cell r="D1089" t="str">
            <v>Eu/enoto</v>
          </cell>
        </row>
        <row r="1091">
          <cell r="C1091">
            <v>182.17</v>
          </cell>
          <cell r="D1091">
            <v>32</v>
          </cell>
        </row>
        <row r="1094">
          <cell r="D1094">
            <v>2.5</v>
          </cell>
        </row>
        <row r="1097">
          <cell r="C1097">
            <v>18.149999999999999</v>
          </cell>
          <cell r="D1097">
            <v>40</v>
          </cell>
        </row>
        <row r="1100">
          <cell r="C1100">
            <v>0</v>
          </cell>
        </row>
        <row r="1103">
          <cell r="C1103">
            <v>20.399999999999999</v>
          </cell>
          <cell r="D1103">
            <v>6</v>
          </cell>
        </row>
        <row r="1107">
          <cell r="C1107">
            <v>32</v>
          </cell>
          <cell r="D1107">
            <v>60</v>
          </cell>
        </row>
        <row r="1110">
          <cell r="C1110">
            <v>1</v>
          </cell>
          <cell r="D1110">
            <v>225</v>
          </cell>
        </row>
        <row r="1113">
          <cell r="D1113">
            <v>10</v>
          </cell>
        </row>
        <row r="1135">
          <cell r="C1135" t="str">
            <v>m. ni zajeto v ceni - dogovor - vrtnar</v>
          </cell>
        </row>
        <row r="1136">
          <cell r="C1136" t="str">
            <v>n. ni zajeto v ceni - dogovor - vrtnar</v>
          </cell>
        </row>
        <row r="1139">
          <cell r="C1139">
            <v>19.510000000000002</v>
          </cell>
          <cell r="D1139">
            <v>110</v>
          </cell>
        </row>
        <row r="1141">
          <cell r="C1141">
            <v>17.600000000000001</v>
          </cell>
        </row>
        <row r="1156">
          <cell r="C1156">
            <v>0</v>
          </cell>
          <cell r="D1156">
            <v>90</v>
          </cell>
        </row>
        <row r="1163">
          <cell r="C1163">
            <v>7.2</v>
          </cell>
          <cell r="D1163">
            <v>44</v>
          </cell>
        </row>
        <row r="1165">
          <cell r="C1165">
            <v>6.75</v>
          </cell>
        </row>
        <row r="1168">
          <cell r="C1168">
            <v>0</v>
          </cell>
          <cell r="D1168">
            <v>150</v>
          </cell>
        </row>
        <row r="1181">
          <cell r="C1181">
            <v>0</v>
          </cell>
          <cell r="D1181">
            <v>49</v>
          </cell>
        </row>
        <row r="1182">
          <cell r="C1182">
            <v>29</v>
          </cell>
        </row>
        <row r="1185">
          <cell r="C1185">
            <v>0</v>
          </cell>
          <cell r="D1185">
            <v>27</v>
          </cell>
        </row>
        <row r="1188">
          <cell r="C1188">
            <v>0</v>
          </cell>
          <cell r="D1188">
            <v>42</v>
          </cell>
        </row>
        <row r="1191">
          <cell r="C1191">
            <v>0</v>
          </cell>
          <cell r="D1191">
            <v>35</v>
          </cell>
        </row>
        <row r="1194">
          <cell r="C1194">
            <v>33.4</v>
          </cell>
          <cell r="D1194">
            <v>46</v>
          </cell>
        </row>
        <row r="1197">
          <cell r="C1197">
            <v>0</v>
          </cell>
          <cell r="D1197">
            <v>215</v>
          </cell>
        </row>
        <row r="1201">
          <cell r="C1201">
            <v>1</v>
          </cell>
          <cell r="D1201">
            <v>290</v>
          </cell>
        </row>
        <row r="1204">
          <cell r="C1204">
            <v>0</v>
          </cell>
          <cell r="D1204">
            <v>33</v>
          </cell>
        </row>
        <row r="1207">
          <cell r="C1207">
            <v>0</v>
          </cell>
          <cell r="D1207">
            <v>165</v>
          </cell>
        </row>
        <row r="1210">
          <cell r="C1210">
            <v>0</v>
          </cell>
          <cell r="D1210">
            <v>42</v>
          </cell>
        </row>
        <row r="1213">
          <cell r="C1213">
            <v>15.78</v>
          </cell>
          <cell r="D1213">
            <v>33</v>
          </cell>
        </row>
        <row r="1216">
          <cell r="C1216">
            <v>9.8800000000000008</v>
          </cell>
          <cell r="D1216">
            <v>60</v>
          </cell>
        </row>
        <row r="1225">
          <cell r="C1225" t="str">
            <v>ključavničarska obdelava</v>
          </cell>
        </row>
        <row r="1226">
          <cell r="C1226">
            <v>0</v>
          </cell>
          <cell r="D1226">
            <v>9</v>
          </cell>
        </row>
        <row r="1228">
          <cell r="C1228">
            <v>337.76600000000008</v>
          </cell>
        </row>
        <row r="1243">
          <cell r="C1243">
            <v>0</v>
          </cell>
          <cell r="D1243">
            <v>38</v>
          </cell>
        </row>
        <row r="1248">
          <cell r="D1248" t="str">
            <v xml:space="preserve">         </v>
          </cell>
        </row>
        <row r="1257">
          <cell r="C1257">
            <v>0</v>
          </cell>
          <cell r="D1257">
            <v>29</v>
          </cell>
        </row>
        <row r="1264">
          <cell r="C1264">
            <v>30.82</v>
          </cell>
          <cell r="D1264">
            <v>38</v>
          </cell>
        </row>
        <row r="1271">
          <cell r="C1271">
            <v>0</v>
          </cell>
          <cell r="D1271">
            <v>39</v>
          </cell>
        </row>
        <row r="1273">
          <cell r="C1273">
            <v>18</v>
          </cell>
        </row>
        <row r="1282">
          <cell r="C1282">
            <v>0</v>
          </cell>
          <cell r="D1282">
            <v>58</v>
          </cell>
        </row>
        <row r="1284">
          <cell r="C1284">
            <v>17</v>
          </cell>
        </row>
        <row r="1292">
          <cell r="C1292">
            <v>0</v>
          </cell>
          <cell r="D1292">
            <v>56</v>
          </cell>
        </row>
        <row r="1302">
          <cell r="C1302">
            <v>0</v>
          </cell>
          <cell r="D1302">
            <v>96</v>
          </cell>
        </row>
        <row r="1305">
          <cell r="C1305">
            <v>0</v>
          </cell>
          <cell r="D1305">
            <v>30</v>
          </cell>
        </row>
        <row r="1321">
          <cell r="C1321">
            <v>20</v>
          </cell>
        </row>
        <row r="1323">
          <cell r="C1323">
            <v>20.28</v>
          </cell>
        </row>
        <row r="1327">
          <cell r="C1327">
            <v>7</v>
          </cell>
        </row>
        <row r="1330">
          <cell r="C1330">
            <v>4</v>
          </cell>
        </row>
        <row r="1333">
          <cell r="C1333">
            <v>1</v>
          </cell>
        </row>
        <row r="1340">
          <cell r="C1340">
            <v>8.1199999999999992</v>
          </cell>
          <cell r="D1340">
            <v>44</v>
          </cell>
        </row>
        <row r="1341">
          <cell r="C1341">
            <v>1</v>
          </cell>
          <cell r="D1341">
            <v>672.03</v>
          </cell>
        </row>
        <row r="1343">
          <cell r="C1343">
            <v>16.38</v>
          </cell>
          <cell r="D1343">
            <v>25</v>
          </cell>
        </row>
        <row r="1344">
          <cell r="C1344">
            <v>1</v>
          </cell>
          <cell r="D1344">
            <v>601.30999999999995</v>
          </cell>
        </row>
        <row r="1345">
          <cell r="D1345" t="str">
            <v>cena brez ploščic</v>
          </cell>
        </row>
        <row r="1346">
          <cell r="C1346">
            <v>0</v>
          </cell>
          <cell r="D1346">
            <v>25</v>
          </cell>
        </row>
        <row r="1353">
          <cell r="C1353">
            <v>0</v>
          </cell>
          <cell r="D1353">
            <v>25</v>
          </cell>
        </row>
        <row r="1355">
          <cell r="C1355">
            <v>25.5</v>
          </cell>
        </row>
        <row r="1358">
          <cell r="C1358">
            <v>0</v>
          </cell>
          <cell r="D1358">
            <v>22</v>
          </cell>
        </row>
        <row r="1360">
          <cell r="D1360" t="str">
            <v>cena brez ploščic</v>
          </cell>
        </row>
        <row r="1361">
          <cell r="C1361">
            <v>0</v>
          </cell>
          <cell r="D1361">
            <v>5</v>
          </cell>
        </row>
        <row r="1375">
          <cell r="C1375">
            <v>0</v>
          </cell>
          <cell r="D1375">
            <v>82</v>
          </cell>
        </row>
        <row r="1377">
          <cell r="C1377">
            <v>63.8</v>
          </cell>
        </row>
        <row r="1379">
          <cell r="D1379" t="str">
            <v>cena brez parketa</v>
          </cell>
        </row>
        <row r="1380">
          <cell r="C1380">
            <v>0</v>
          </cell>
          <cell r="D1380">
            <v>55</v>
          </cell>
        </row>
        <row r="1384">
          <cell r="C1384">
            <v>0</v>
          </cell>
          <cell r="D1384">
            <v>82</v>
          </cell>
        </row>
        <row r="1385">
          <cell r="C1385">
            <v>53.15</v>
          </cell>
        </row>
        <row r="1398">
          <cell r="C1398">
            <v>10.96</v>
          </cell>
          <cell r="D1398">
            <v>120</v>
          </cell>
        </row>
        <row r="1403">
          <cell r="D1403">
            <v>70</v>
          </cell>
        </row>
        <row r="1405">
          <cell r="C1405">
            <v>21.15</v>
          </cell>
        </row>
        <row r="1408">
          <cell r="C1408">
            <v>0</v>
          </cell>
          <cell r="D1408">
            <v>160</v>
          </cell>
        </row>
        <row r="1410">
          <cell r="C1410">
            <v>21.15</v>
          </cell>
        </row>
        <row r="1421">
          <cell r="C1421">
            <v>0</v>
          </cell>
          <cell r="D1421">
            <v>14</v>
          </cell>
        </row>
        <row r="1423">
          <cell r="C1423">
            <v>107.64</v>
          </cell>
        </row>
        <row r="1424">
          <cell r="C1424">
            <v>91.82</v>
          </cell>
        </row>
        <row r="1425">
          <cell r="C1425">
            <v>199.46</v>
          </cell>
        </row>
        <row r="1428">
          <cell r="C1428">
            <v>0</v>
          </cell>
          <cell r="D1428">
            <v>10</v>
          </cell>
        </row>
        <row r="1430">
          <cell r="C1430">
            <v>56.5</v>
          </cell>
        </row>
        <row r="1433">
          <cell r="C1433">
            <v>0</v>
          </cell>
          <cell r="D1433">
            <v>9</v>
          </cell>
        </row>
        <row r="1436">
          <cell r="C1436">
            <v>93.13</v>
          </cell>
          <cell r="D1436">
            <v>9</v>
          </cell>
        </row>
        <row r="1438">
          <cell r="C1438">
            <v>32.077500000000001</v>
          </cell>
        </row>
        <row r="1439">
          <cell r="C1439">
            <v>19.5</v>
          </cell>
        </row>
        <row r="1440">
          <cell r="C1440">
            <v>51.577500000000001</v>
          </cell>
        </row>
        <row r="1444">
          <cell r="C1444">
            <v>0</v>
          </cell>
          <cell r="D1444">
            <v>9</v>
          </cell>
        </row>
        <row r="1454">
          <cell r="C1454">
            <v>0</v>
          </cell>
          <cell r="D1454">
            <v>25</v>
          </cell>
        </row>
        <row r="1458">
          <cell r="C1458">
            <v>0</v>
          </cell>
          <cell r="D1458">
            <v>10</v>
          </cell>
        </row>
        <row r="1472">
          <cell r="C1472">
            <v>17.920000000000002</v>
          </cell>
          <cell r="D1472">
            <v>150</v>
          </cell>
        </row>
        <row r="1474">
          <cell r="C1474">
            <v>17</v>
          </cell>
        </row>
        <row r="1477">
          <cell r="C1477">
            <v>0</v>
          </cell>
          <cell r="D1477">
            <v>15</v>
          </cell>
        </row>
        <row r="1490">
          <cell r="C1490">
            <v>32</v>
          </cell>
        </row>
        <row r="1491">
          <cell r="C1491">
            <v>32.5</v>
          </cell>
        </row>
        <row r="1494">
          <cell r="C1494">
            <v>39.75</v>
          </cell>
          <cell r="D1494">
            <v>12</v>
          </cell>
        </row>
        <row r="1495">
          <cell r="C1495">
            <v>21.12</v>
          </cell>
        </row>
        <row r="1498">
          <cell r="C1498">
            <v>34.78</v>
          </cell>
          <cell r="D1498">
            <v>7</v>
          </cell>
        </row>
        <row r="1499">
          <cell r="C1499">
            <v>12.8</v>
          </cell>
        </row>
        <row r="1504">
          <cell r="C1504">
            <v>14.3</v>
          </cell>
          <cell r="D1504">
            <v>12</v>
          </cell>
        </row>
        <row r="1507">
          <cell r="C1507">
            <v>15.3</v>
          </cell>
          <cell r="D1507">
            <v>14</v>
          </cell>
        </row>
        <row r="1510">
          <cell r="C1510">
            <v>40.700000000000003</v>
          </cell>
          <cell r="D1510">
            <v>16</v>
          </cell>
        </row>
        <row r="1513">
          <cell r="C1513">
            <v>33.5</v>
          </cell>
          <cell r="D1513">
            <v>24</v>
          </cell>
        </row>
        <row r="1516">
          <cell r="C1516">
            <v>0</v>
          </cell>
          <cell r="D1516">
            <v>90</v>
          </cell>
        </row>
        <row r="1519">
          <cell r="C1519">
            <v>0</v>
          </cell>
          <cell r="D1519">
            <v>240</v>
          </cell>
        </row>
        <row r="1522">
          <cell r="C1522">
            <v>1</v>
          </cell>
          <cell r="D1522">
            <v>25</v>
          </cell>
        </row>
        <row r="1525">
          <cell r="C1525">
            <v>0</v>
          </cell>
        </row>
        <row r="1528">
          <cell r="C1528">
            <v>7.24</v>
          </cell>
          <cell r="D1528">
            <v>40</v>
          </cell>
        </row>
        <row r="1530">
          <cell r="C1530">
            <v>4.08</v>
          </cell>
        </row>
        <row r="1533">
          <cell r="C1533">
            <v>34.94</v>
          </cell>
          <cell r="D1533">
            <v>16</v>
          </cell>
        </row>
        <row r="1536">
          <cell r="C1536">
            <v>0</v>
          </cell>
          <cell r="D1536">
            <v>8</v>
          </cell>
        </row>
        <row r="1539">
          <cell r="C1539">
            <v>4.8099999999999996</v>
          </cell>
          <cell r="D1539">
            <v>15</v>
          </cell>
        </row>
        <row r="1550">
          <cell r="C1550">
            <v>3</v>
          </cell>
        </row>
        <row r="1553">
          <cell r="C1553">
            <v>1</v>
          </cell>
        </row>
        <row r="1556">
          <cell r="C1556">
            <v>14</v>
          </cell>
          <cell r="D1556">
            <v>50</v>
          </cell>
        </row>
        <row r="1559">
          <cell r="C1559">
            <v>0</v>
          </cell>
          <cell r="D1559">
            <v>150</v>
          </cell>
        </row>
        <row r="1562">
          <cell r="C1562">
            <v>0</v>
          </cell>
          <cell r="D1562">
            <v>2</v>
          </cell>
        </row>
        <row r="1565">
          <cell r="C1565">
            <v>0</v>
          </cell>
          <cell r="D1565">
            <v>20</v>
          </cell>
        </row>
        <row r="1568">
          <cell r="C1568">
            <v>1</v>
          </cell>
          <cell r="D1568" t="str">
            <v>geodet po računu</v>
          </cell>
        </row>
        <row r="1571">
          <cell r="C1571">
            <v>1</v>
          </cell>
          <cell r="D1571" t="str">
            <v>elektro po računu</v>
          </cell>
        </row>
        <row r="1574">
          <cell r="C1574">
            <v>0.3</v>
          </cell>
          <cell r="D1574" t="str">
            <v>geodet po računu</v>
          </cell>
        </row>
        <row r="1577">
          <cell r="C1577">
            <v>0</v>
          </cell>
          <cell r="D1577">
            <v>0</v>
          </cell>
        </row>
        <row r="1587">
          <cell r="C1587">
            <v>1</v>
          </cell>
          <cell r="D1587" t="str">
            <v>upravljelec ceste po računu</v>
          </cell>
        </row>
        <row r="1590">
          <cell r="C1590">
            <v>1</v>
          </cell>
          <cell r="D1590">
            <v>150</v>
          </cell>
        </row>
        <row r="1593">
          <cell r="C1593">
            <v>1</v>
          </cell>
          <cell r="D1593">
            <v>50</v>
          </cell>
        </row>
        <row r="1596">
          <cell r="C1596">
            <v>30</v>
          </cell>
          <cell r="D1596">
            <v>14</v>
          </cell>
        </row>
        <row r="1599">
          <cell r="C1599">
            <v>51</v>
          </cell>
          <cell r="D1599">
            <v>8</v>
          </cell>
        </row>
        <row r="1602">
          <cell r="C1602">
            <v>51</v>
          </cell>
          <cell r="D1602">
            <v>2</v>
          </cell>
        </row>
        <row r="1605">
          <cell r="C1605">
            <v>30</v>
          </cell>
          <cell r="D1605">
            <v>12</v>
          </cell>
        </row>
        <row r="1608">
          <cell r="C1608">
            <v>1</v>
          </cell>
          <cell r="D1608">
            <v>50</v>
          </cell>
        </row>
        <row r="1611">
          <cell r="C1611">
            <v>0</v>
          </cell>
          <cell r="D1611">
            <v>200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86"/>
  <sheetViews>
    <sheetView tabSelected="1" view="pageBreakPreview" zoomScaleNormal="100" zoomScaleSheetLayoutView="100" workbookViewId="0"/>
  </sheetViews>
  <sheetFormatPr defaultRowHeight="12.75" x14ac:dyDescent="0.2"/>
  <cols>
    <col min="1" max="1" width="4.5" style="16" customWidth="1"/>
    <col min="2" max="2" width="30.8984375" style="16" customWidth="1"/>
    <col min="3" max="3" width="32.5" style="16" customWidth="1"/>
    <col min="4" max="4" width="16.3984375" style="19" customWidth="1"/>
    <col min="5" max="16384" width="8.796875" style="19"/>
  </cols>
  <sheetData>
    <row r="1" spans="1:3" s="15" customFormat="1" ht="15" x14ac:dyDescent="0.2">
      <c r="A1" s="14" t="s">
        <v>28</v>
      </c>
      <c r="B1" s="14"/>
      <c r="C1" s="14"/>
    </row>
    <row r="3" spans="1:3" ht="25.5" x14ac:dyDescent="0.2">
      <c r="B3" s="53" t="s">
        <v>158</v>
      </c>
      <c r="C3" s="36" t="s">
        <v>455</v>
      </c>
    </row>
    <row r="4" spans="1:3" ht="24.95" customHeight="1" x14ac:dyDescent="0.2">
      <c r="B4" s="24" t="s">
        <v>159</v>
      </c>
      <c r="C4" s="183" t="s">
        <v>375</v>
      </c>
    </row>
    <row r="6" spans="1:3" x14ac:dyDescent="0.2">
      <c r="B6" s="17"/>
      <c r="C6" s="18"/>
    </row>
    <row r="7" spans="1:3" s="23" customFormat="1" ht="14.25" x14ac:dyDescent="0.2">
      <c r="A7" s="20" t="s">
        <v>16</v>
      </c>
      <c r="B7" s="21"/>
      <c r="C7" s="22"/>
    </row>
    <row r="8" spans="1:3" x14ac:dyDescent="0.2">
      <c r="B8" s="17"/>
      <c r="C8" s="18"/>
    </row>
    <row r="9" spans="1:3" ht="24.95" customHeight="1" x14ac:dyDescent="0.2">
      <c r="B9" s="24" t="s">
        <v>17</v>
      </c>
      <c r="C9" s="184"/>
    </row>
    <row r="10" spans="1:3" ht="24.95" customHeight="1" x14ac:dyDescent="0.2">
      <c r="B10" s="24" t="s">
        <v>18</v>
      </c>
      <c r="C10" s="184"/>
    </row>
    <row r="11" spans="1:3" x14ac:dyDescent="0.2">
      <c r="B11" s="17"/>
      <c r="C11" s="18"/>
    </row>
    <row r="12" spans="1:3" x14ac:dyDescent="0.2">
      <c r="B12" s="17"/>
      <c r="C12" s="18"/>
    </row>
    <row r="13" spans="1:3" s="23" customFormat="1" ht="14.25" x14ac:dyDescent="0.2">
      <c r="A13" s="20" t="s">
        <v>19</v>
      </c>
      <c r="B13" s="21"/>
      <c r="C13" s="22"/>
    </row>
    <row r="14" spans="1:3" x14ac:dyDescent="0.2">
      <c r="B14" s="17"/>
      <c r="C14" s="18"/>
    </row>
    <row r="15" spans="1:3" ht="18" customHeight="1" x14ac:dyDescent="0.2">
      <c r="B15" s="24" t="s">
        <v>20</v>
      </c>
      <c r="C15" s="184"/>
    </row>
    <row r="16" spans="1:3" ht="18" customHeight="1" x14ac:dyDescent="0.2">
      <c r="B16" s="24" t="s">
        <v>21</v>
      </c>
      <c r="C16" s="184"/>
    </row>
    <row r="17" spans="1:3" ht="18" customHeight="1" x14ac:dyDescent="0.2">
      <c r="B17" s="24" t="s">
        <v>22</v>
      </c>
      <c r="C17" s="184"/>
    </row>
    <row r="18" spans="1:3" ht="18" customHeight="1" x14ac:dyDescent="0.2">
      <c r="B18" s="43" t="s">
        <v>6</v>
      </c>
      <c r="C18" s="25">
        <f>D78</f>
        <v>0</v>
      </c>
    </row>
    <row r="21" spans="1:3" s="27" customFormat="1" ht="14.25" x14ac:dyDescent="0.2">
      <c r="A21" s="26" t="s">
        <v>15</v>
      </c>
      <c r="B21" s="26"/>
      <c r="C21" s="26"/>
    </row>
    <row r="22" spans="1:3" s="29" customFormat="1" x14ac:dyDescent="0.2">
      <c r="A22" s="28"/>
      <c r="B22" s="28"/>
      <c r="C22" s="28"/>
    </row>
    <row r="23" spans="1:3" s="29" customFormat="1" x14ac:dyDescent="0.2">
      <c r="A23" s="28"/>
      <c r="B23" s="30" t="s">
        <v>12</v>
      </c>
      <c r="C23" s="31" t="s">
        <v>13</v>
      </c>
    </row>
    <row r="24" spans="1:3" s="29" customFormat="1" x14ac:dyDescent="0.2">
      <c r="A24" s="28"/>
      <c r="B24" s="32"/>
      <c r="C24" s="33" t="s">
        <v>161</v>
      </c>
    </row>
    <row r="25" spans="1:3" s="29" customFormat="1" x14ac:dyDescent="0.2">
      <c r="A25" s="28"/>
      <c r="B25" s="34"/>
      <c r="C25" s="35"/>
    </row>
    <row r="26" spans="1:3" s="29" customFormat="1" ht="25.5" x14ac:dyDescent="0.2">
      <c r="A26" s="28"/>
      <c r="B26" s="53" t="s">
        <v>160</v>
      </c>
      <c r="C26" s="35" t="s">
        <v>376</v>
      </c>
    </row>
    <row r="27" spans="1:3" s="29" customFormat="1" x14ac:dyDescent="0.2">
      <c r="A27" s="28"/>
      <c r="B27" s="34" t="s">
        <v>14</v>
      </c>
      <c r="C27" s="71" t="s">
        <v>377</v>
      </c>
    </row>
    <row r="28" spans="1:3" s="29" customFormat="1" x14ac:dyDescent="0.2">
      <c r="A28" s="28"/>
      <c r="B28" s="34" t="s">
        <v>29</v>
      </c>
      <c r="C28" s="71" t="s">
        <v>378</v>
      </c>
    </row>
    <row r="29" spans="1:3" s="29" customFormat="1" x14ac:dyDescent="0.2">
      <c r="A29" s="28"/>
      <c r="B29" s="34" t="s">
        <v>30</v>
      </c>
      <c r="C29" s="71" t="s">
        <v>349</v>
      </c>
    </row>
    <row r="30" spans="1:3" s="29" customFormat="1" x14ac:dyDescent="0.2">
      <c r="A30" s="28"/>
      <c r="B30" s="34" t="s">
        <v>31</v>
      </c>
      <c r="C30" s="71" t="s">
        <v>379</v>
      </c>
    </row>
    <row r="31" spans="1:3" s="29" customFormat="1" x14ac:dyDescent="0.2">
      <c r="A31" s="28"/>
      <c r="B31" s="34" t="s">
        <v>32</v>
      </c>
      <c r="C31" s="162">
        <v>1978</v>
      </c>
    </row>
    <row r="32" spans="1:3" s="29" customFormat="1" x14ac:dyDescent="0.2">
      <c r="A32" s="28"/>
      <c r="B32" s="34" t="s">
        <v>33</v>
      </c>
      <c r="C32" s="71" t="s">
        <v>34</v>
      </c>
    </row>
    <row r="33" spans="1:4" s="29" customFormat="1" x14ac:dyDescent="0.2">
      <c r="A33" s="28"/>
      <c r="B33" s="34" t="s">
        <v>35</v>
      </c>
      <c r="C33" s="35" t="s">
        <v>36</v>
      </c>
    </row>
    <row r="34" spans="1:4" s="70" customFormat="1" x14ac:dyDescent="0.2">
      <c r="A34" s="69"/>
      <c r="B34" s="34" t="s">
        <v>162</v>
      </c>
      <c r="C34" s="48" t="s">
        <v>380</v>
      </c>
    </row>
    <row r="35" spans="1:4" s="70" customFormat="1" x14ac:dyDescent="0.2">
      <c r="A35" s="69"/>
      <c r="B35" s="124"/>
      <c r="C35" s="125"/>
    </row>
    <row r="36" spans="1:4" s="70" customFormat="1" x14ac:dyDescent="0.2">
      <c r="A36" s="69"/>
      <c r="B36" s="124"/>
      <c r="C36" s="125"/>
    </row>
    <row r="37" spans="1:4" s="27" customFormat="1" ht="14.25" x14ac:dyDescent="0.2">
      <c r="A37" s="26" t="s">
        <v>456</v>
      </c>
      <c r="B37" s="26"/>
      <c r="C37" s="26"/>
    </row>
    <row r="38" spans="1:4" s="29" customFormat="1" x14ac:dyDescent="0.2">
      <c r="A38" s="28"/>
      <c r="B38" s="28"/>
      <c r="C38" s="28"/>
    </row>
    <row r="39" spans="1:4" s="57" customFormat="1" x14ac:dyDescent="0.2">
      <c r="A39" s="54" t="s">
        <v>60</v>
      </c>
      <c r="B39" s="185" t="s">
        <v>457</v>
      </c>
      <c r="C39" s="56"/>
      <c r="D39" s="56" t="s">
        <v>61</v>
      </c>
    </row>
    <row r="40" spans="1:4" s="70" customFormat="1" x14ac:dyDescent="0.2">
      <c r="A40" s="69"/>
      <c r="B40" s="69"/>
      <c r="C40" s="69"/>
      <c r="D40" s="69"/>
    </row>
    <row r="41" spans="1:4" s="57" customFormat="1" x14ac:dyDescent="0.2">
      <c r="A41" s="54" t="s">
        <v>23</v>
      </c>
      <c r="B41" s="55" t="s">
        <v>38</v>
      </c>
      <c r="C41" s="58"/>
      <c r="D41" s="58"/>
    </row>
    <row r="42" spans="1:4" s="29" customFormat="1" x14ac:dyDescent="0.2">
      <c r="A42" s="59" t="s">
        <v>40</v>
      </c>
      <c r="B42" s="28" t="s">
        <v>62</v>
      </c>
      <c r="C42" s="60"/>
      <c r="D42" s="60">
        <f>'Kraigherjeva 7 25'!G40</f>
        <v>0</v>
      </c>
    </row>
    <row r="43" spans="1:4" s="29" customFormat="1" x14ac:dyDescent="0.2">
      <c r="A43" s="59" t="s">
        <v>41</v>
      </c>
      <c r="B43" s="28" t="s">
        <v>66</v>
      </c>
      <c r="C43" s="60"/>
      <c r="D43" s="60">
        <f>'Kraigherjeva 7 25'!G62</f>
        <v>0</v>
      </c>
    </row>
    <row r="44" spans="1:4" s="70" customFormat="1" x14ac:dyDescent="0.2">
      <c r="A44" s="59" t="s">
        <v>133</v>
      </c>
      <c r="B44" s="69" t="s">
        <v>166</v>
      </c>
      <c r="C44" s="60"/>
      <c r="D44" s="60">
        <f>'Kraigherjeva 7 25'!G69</f>
        <v>0</v>
      </c>
    </row>
    <row r="45" spans="1:4" s="70" customFormat="1" x14ac:dyDescent="0.2">
      <c r="A45" s="59" t="s">
        <v>1</v>
      </c>
      <c r="B45" s="69" t="s">
        <v>134</v>
      </c>
      <c r="C45" s="60"/>
      <c r="D45" s="61">
        <f>'Kraigherjeva 7 25'!G87</f>
        <v>0</v>
      </c>
    </row>
    <row r="46" spans="1:4" s="57" customFormat="1" x14ac:dyDescent="0.2">
      <c r="A46" s="54"/>
      <c r="B46" s="62" t="s">
        <v>39</v>
      </c>
      <c r="C46" s="63"/>
      <c r="D46" s="63">
        <f>SUM(D42:D45)</f>
        <v>0</v>
      </c>
    </row>
    <row r="47" spans="1:4" s="29" customFormat="1" x14ac:dyDescent="0.2">
      <c r="A47" s="59"/>
      <c r="B47" s="28"/>
      <c r="C47" s="60"/>
      <c r="D47" s="60"/>
    </row>
    <row r="48" spans="1:4" s="57" customFormat="1" x14ac:dyDescent="0.2">
      <c r="A48" s="54" t="s">
        <v>24</v>
      </c>
      <c r="B48" s="55" t="s">
        <v>42</v>
      </c>
      <c r="C48" s="58"/>
      <c r="D48" s="58"/>
    </row>
    <row r="49" spans="1:4" s="29" customFormat="1" x14ac:dyDescent="0.2">
      <c r="A49" s="59" t="s">
        <v>44</v>
      </c>
      <c r="B49" s="28" t="s">
        <v>68</v>
      </c>
      <c r="C49" s="60"/>
      <c r="D49" s="60">
        <f>'Kraigherjeva 7 25'!G107</f>
        <v>0</v>
      </c>
    </row>
    <row r="50" spans="1:4" s="29" customFormat="1" x14ac:dyDescent="0.2">
      <c r="A50" s="59" t="s">
        <v>45</v>
      </c>
      <c r="B50" s="28" t="s">
        <v>69</v>
      </c>
      <c r="C50" s="60"/>
      <c r="D50" s="60">
        <f>'Kraigherjeva 7 25'!G119</f>
        <v>0</v>
      </c>
    </row>
    <row r="51" spans="1:4" s="70" customFormat="1" x14ac:dyDescent="0.2">
      <c r="A51" s="59" t="s">
        <v>46</v>
      </c>
      <c r="B51" s="69" t="s">
        <v>481</v>
      </c>
      <c r="C51" s="60"/>
      <c r="D51" s="193" t="s">
        <v>482</v>
      </c>
    </row>
    <row r="52" spans="1:4" s="29" customFormat="1" x14ac:dyDescent="0.2">
      <c r="A52" s="59" t="s">
        <v>47</v>
      </c>
      <c r="B52" s="28" t="s">
        <v>72</v>
      </c>
      <c r="C52" s="60"/>
      <c r="D52" s="60">
        <f>'Kraigherjeva 7 25'!G139</f>
        <v>0</v>
      </c>
    </row>
    <row r="53" spans="1:4" s="29" customFormat="1" x14ac:dyDescent="0.2">
      <c r="A53" s="59" t="s">
        <v>48</v>
      </c>
      <c r="B53" s="28" t="s">
        <v>73</v>
      </c>
      <c r="C53" s="60"/>
      <c r="D53" s="60">
        <f>'Kraigherjeva 7 25'!G167</f>
        <v>0</v>
      </c>
    </row>
    <row r="54" spans="1:4" s="29" customFormat="1" x14ac:dyDescent="0.2">
      <c r="A54" s="59" t="s">
        <v>125</v>
      </c>
      <c r="B54" s="28" t="s">
        <v>126</v>
      </c>
      <c r="C54" s="60"/>
      <c r="D54" s="60">
        <f>'Kraigherjeva 7 25'!G177</f>
        <v>0</v>
      </c>
    </row>
    <row r="55" spans="1:4" s="57" customFormat="1" x14ac:dyDescent="0.2">
      <c r="A55" s="54"/>
      <c r="B55" s="62" t="s">
        <v>43</v>
      </c>
      <c r="C55" s="63"/>
      <c r="D55" s="63">
        <f>SUM(D49:D54)</f>
        <v>0</v>
      </c>
    </row>
    <row r="56" spans="1:4" s="29" customFormat="1" x14ac:dyDescent="0.2">
      <c r="A56" s="59"/>
      <c r="B56" s="28"/>
      <c r="C56" s="60"/>
      <c r="D56" s="60"/>
    </row>
    <row r="57" spans="1:4" s="57" customFormat="1" x14ac:dyDescent="0.2">
      <c r="A57" s="54" t="s">
        <v>25</v>
      </c>
      <c r="B57" s="55" t="s">
        <v>49</v>
      </c>
      <c r="C57" s="58"/>
      <c r="D57" s="58"/>
    </row>
    <row r="58" spans="1:4" s="29" customFormat="1" x14ac:dyDescent="0.2">
      <c r="A58" s="59" t="s">
        <v>50</v>
      </c>
      <c r="B58" s="28" t="s">
        <v>88</v>
      </c>
      <c r="C58" s="60"/>
      <c r="D58" s="60">
        <f>'Kraigherjeva 7 25'!G202</f>
        <v>0</v>
      </c>
    </row>
    <row r="59" spans="1:4" s="29" customFormat="1" x14ac:dyDescent="0.2">
      <c r="A59" s="59" t="s">
        <v>51</v>
      </c>
      <c r="B59" s="28" t="s">
        <v>76</v>
      </c>
      <c r="C59" s="60"/>
      <c r="D59" s="60">
        <f>'Kraigherjeva 7 25'!G225</f>
        <v>0</v>
      </c>
    </row>
    <row r="60" spans="1:4" s="29" customFormat="1" x14ac:dyDescent="0.2">
      <c r="A60" s="59" t="s">
        <v>52</v>
      </c>
      <c r="B60" s="28" t="s">
        <v>78</v>
      </c>
      <c r="C60" s="60"/>
      <c r="D60" s="60">
        <f>'Kraigherjeva 7 25'!G236</f>
        <v>0</v>
      </c>
    </row>
    <row r="61" spans="1:4" s="29" customFormat="1" x14ac:dyDescent="0.2">
      <c r="A61" s="59" t="s">
        <v>82</v>
      </c>
      <c r="B61" s="28" t="s">
        <v>80</v>
      </c>
      <c r="C61" s="60"/>
      <c r="D61" s="60">
        <f>'Kraigherjeva 7 25'!G256</f>
        <v>0</v>
      </c>
    </row>
    <row r="62" spans="1:4" s="29" customFormat="1" x14ac:dyDescent="0.2">
      <c r="A62" s="59" t="s">
        <v>95</v>
      </c>
      <c r="B62" s="28" t="s">
        <v>83</v>
      </c>
      <c r="C62" s="60"/>
      <c r="D62" s="60">
        <f>'Kraigherjeva 7 25'!G264</f>
        <v>0</v>
      </c>
    </row>
    <row r="63" spans="1:4" s="70" customFormat="1" x14ac:dyDescent="0.2">
      <c r="A63" s="59" t="s">
        <v>447</v>
      </c>
      <c r="B63" s="69" t="s">
        <v>448</v>
      </c>
      <c r="C63" s="60"/>
      <c r="D63" s="60">
        <f>'Kraigherjeva 7 25'!G271</f>
        <v>0</v>
      </c>
    </row>
    <row r="64" spans="1:4" s="57" customFormat="1" x14ac:dyDescent="0.2">
      <c r="A64" s="54"/>
      <c r="B64" s="62" t="s">
        <v>53</v>
      </c>
      <c r="C64" s="63"/>
      <c r="D64" s="63">
        <f>SUM(D58:D63)</f>
        <v>0</v>
      </c>
    </row>
    <row r="65" spans="1:4" s="29" customFormat="1" x14ac:dyDescent="0.2">
      <c r="A65" s="59"/>
      <c r="B65" s="28"/>
      <c r="C65" s="60"/>
      <c r="D65" s="60"/>
    </row>
    <row r="66" spans="1:4" s="57" customFormat="1" x14ac:dyDescent="0.2">
      <c r="A66" s="54" t="s">
        <v>54</v>
      </c>
      <c r="B66" s="55" t="s">
        <v>55</v>
      </c>
      <c r="C66" s="58"/>
      <c r="D66" s="58"/>
    </row>
    <row r="67" spans="1:4" s="29" customFormat="1" x14ac:dyDescent="0.2">
      <c r="A67" s="59" t="s">
        <v>56</v>
      </c>
      <c r="B67" s="28" t="s">
        <v>88</v>
      </c>
      <c r="C67" s="60"/>
      <c r="D67" s="60">
        <f>'Kraigherjeva 7 25'!G288</f>
        <v>0</v>
      </c>
    </row>
    <row r="68" spans="1:4" s="70" customFormat="1" x14ac:dyDescent="0.2">
      <c r="A68" s="59" t="s">
        <v>57</v>
      </c>
      <c r="B68" s="69" t="s">
        <v>201</v>
      </c>
      <c r="C68" s="60"/>
      <c r="D68" s="60">
        <f>'Kraigherjeva 7 25'!G295</f>
        <v>0</v>
      </c>
    </row>
    <row r="69" spans="1:4" s="29" customFormat="1" x14ac:dyDescent="0.2">
      <c r="A69" s="59" t="s">
        <v>58</v>
      </c>
      <c r="B69" s="28" t="s">
        <v>86</v>
      </c>
      <c r="C69" s="60"/>
      <c r="D69" s="60">
        <f>'Kraigherjeva 7 25'!G324</f>
        <v>0</v>
      </c>
    </row>
    <row r="70" spans="1:4" s="29" customFormat="1" x14ac:dyDescent="0.2">
      <c r="A70" s="59" t="s">
        <v>90</v>
      </c>
      <c r="B70" s="28" t="s">
        <v>91</v>
      </c>
      <c r="C70" s="60"/>
      <c r="D70" s="60">
        <f>'Kraigherjeva 7 25'!G334</f>
        <v>0</v>
      </c>
    </row>
    <row r="71" spans="1:4" s="29" customFormat="1" x14ac:dyDescent="0.2">
      <c r="A71" s="59" t="s">
        <v>131</v>
      </c>
      <c r="B71" s="28" t="s">
        <v>132</v>
      </c>
      <c r="C71" s="60"/>
      <c r="D71" s="61">
        <f>'Kraigherjeva 7 25'!G342</f>
        <v>0</v>
      </c>
    </row>
    <row r="72" spans="1:4" s="29" customFormat="1" x14ac:dyDescent="0.2">
      <c r="A72" s="59" t="s">
        <v>203</v>
      </c>
      <c r="B72" s="28" t="s">
        <v>93</v>
      </c>
      <c r="C72" s="60"/>
      <c r="D72" s="60">
        <f>'Kraigherjeva 7 25'!G350</f>
        <v>0</v>
      </c>
    </row>
    <row r="73" spans="1:4" s="57" customFormat="1" x14ac:dyDescent="0.2">
      <c r="A73" s="54"/>
      <c r="B73" s="62" t="s">
        <v>59</v>
      </c>
      <c r="C73" s="63"/>
      <c r="D73" s="63">
        <f>SUM(D67:D72)</f>
        <v>0</v>
      </c>
    </row>
    <row r="74" spans="1:4" s="29" customFormat="1" x14ac:dyDescent="0.2">
      <c r="A74" s="59"/>
      <c r="B74" s="28"/>
      <c r="C74" s="60"/>
      <c r="D74" s="60"/>
    </row>
    <row r="75" spans="1:4" s="57" customFormat="1" x14ac:dyDescent="0.2">
      <c r="A75" s="54"/>
      <c r="B75" s="55" t="s">
        <v>292</v>
      </c>
      <c r="C75" s="58"/>
      <c r="D75" s="58">
        <f>D46+D55+D64+D73</f>
        <v>0</v>
      </c>
    </row>
    <row r="76" spans="1:4" s="57" customFormat="1" x14ac:dyDescent="0.2">
      <c r="A76" s="59"/>
      <c r="B76" s="69" t="s">
        <v>26</v>
      </c>
      <c r="C76" s="64"/>
      <c r="D76" s="186"/>
    </row>
    <row r="77" spans="1:4" s="57" customFormat="1" x14ac:dyDescent="0.2">
      <c r="A77" s="59"/>
      <c r="B77" s="69" t="s">
        <v>27</v>
      </c>
      <c r="C77" s="60"/>
      <c r="D77" s="60">
        <f>ROUND(-D75*D76,2)</f>
        <v>0</v>
      </c>
    </row>
    <row r="78" spans="1:4" s="57" customFormat="1" ht="14.25" x14ac:dyDescent="0.2">
      <c r="A78" s="65"/>
      <c r="B78" s="66" t="s">
        <v>184</v>
      </c>
      <c r="C78" s="67"/>
      <c r="D78" s="67">
        <f>D75+D77</f>
        <v>0</v>
      </c>
    </row>
    <row r="79" spans="1:4" s="57" customFormat="1" x14ac:dyDescent="0.2">
      <c r="A79" s="54"/>
      <c r="B79" s="55"/>
      <c r="C79" s="58"/>
      <c r="D79" s="56"/>
    </row>
    <row r="80" spans="1:4" s="57" customFormat="1" x14ac:dyDescent="0.2">
      <c r="A80" s="54"/>
      <c r="B80" s="55"/>
      <c r="C80" s="58"/>
      <c r="D80" s="56"/>
    </row>
    <row r="81" spans="1:4" s="57" customFormat="1" x14ac:dyDescent="0.2">
      <c r="A81" s="54"/>
      <c r="B81" s="55"/>
      <c r="C81" s="58"/>
      <c r="D81" s="56"/>
    </row>
    <row r="82" spans="1:4" s="57" customFormat="1" x14ac:dyDescent="0.2">
      <c r="A82" s="54"/>
      <c r="B82" s="55"/>
      <c r="C82" s="58"/>
      <c r="D82" s="58"/>
    </row>
    <row r="83" spans="1:4" s="57" customFormat="1" x14ac:dyDescent="0.2">
      <c r="A83" s="54"/>
      <c r="B83" s="55"/>
      <c r="C83" s="58"/>
      <c r="D83" s="58"/>
    </row>
    <row r="84" spans="1:4" s="57" customFormat="1" x14ac:dyDescent="0.2">
      <c r="A84" s="54"/>
      <c r="B84" s="55"/>
      <c r="C84" s="58"/>
      <c r="D84" s="58"/>
    </row>
    <row r="85" spans="1:4" s="57" customFormat="1" x14ac:dyDescent="0.2">
      <c r="A85" s="54"/>
      <c r="B85" s="55"/>
      <c r="C85" s="58"/>
      <c r="D85" s="58"/>
    </row>
    <row r="86" spans="1:4" s="57" customFormat="1" x14ac:dyDescent="0.2">
      <c r="A86" s="54"/>
      <c r="B86" s="55"/>
      <c r="C86" s="58"/>
      <c r="D86" s="58"/>
    </row>
  </sheetData>
  <phoneticPr fontId="6" type="noConversion"/>
  <pageMargins left="0.70866141732283472" right="0.51181102362204722" top="0.74803149606299213" bottom="0.74803149606299213" header="0.31496062992125984" footer="0.31496062992125984"/>
  <pageSetup paperSize="9" scale="82" fitToHeight="4" orientation="portrait" r:id="rId1"/>
  <headerFooter>
    <oddFooter>&amp;L&amp;"Verdana,Poševno"&amp;9&amp;K00-047Naslovna stran ponudbenega predračuna s skupno rekapitulacijo&amp;R&amp;10&amp;P / &amp;N</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351"/>
  <sheetViews>
    <sheetView view="pageBreakPreview" zoomScale="90" zoomScaleNormal="89" zoomScaleSheetLayoutView="90" workbookViewId="0"/>
  </sheetViews>
  <sheetFormatPr defaultRowHeight="14.25" x14ac:dyDescent="0.2"/>
  <cols>
    <col min="1" max="1" width="7.69921875" style="86" customWidth="1"/>
    <col min="2" max="2" width="56.59765625" style="93" customWidth="1"/>
    <col min="3" max="3" width="16.69921875" style="93" customWidth="1"/>
    <col min="4" max="4" width="5.69921875" style="89" customWidth="1"/>
    <col min="5" max="5" width="7.69921875" style="89" customWidth="1"/>
    <col min="6" max="7" width="10.69921875" style="89" customWidth="1"/>
    <col min="8" max="16384" width="8.796875" style="90"/>
  </cols>
  <sheetData>
    <row r="1" spans="1:7" s="84" customFormat="1" x14ac:dyDescent="0.2">
      <c r="A1" s="2" t="s">
        <v>12</v>
      </c>
      <c r="B1" s="83" t="str">
        <f>'Naslovna stran'!C23</f>
        <v>Nepremičnine Celje d.o.o.</v>
      </c>
      <c r="C1" s="83"/>
    </row>
    <row r="2" spans="1:7" s="84" customFormat="1" x14ac:dyDescent="0.2">
      <c r="A2" s="44" t="s">
        <v>163</v>
      </c>
      <c r="B2" s="83" t="str">
        <f>'Naslovna stran'!C26</f>
        <v>Prenova praznega stanovanja št. 25 na naslovu Kraigherjeva ulica 7 v Celju</v>
      </c>
      <c r="C2" s="83"/>
    </row>
    <row r="3" spans="1:7" s="84" customFormat="1" x14ac:dyDescent="0.2">
      <c r="A3" s="2" t="s">
        <v>37</v>
      </c>
      <c r="B3" s="83">
        <f>'Naslovna stran'!C9</f>
        <v>0</v>
      </c>
      <c r="C3" s="83"/>
    </row>
    <row r="4" spans="1:7" s="84" customFormat="1" x14ac:dyDescent="0.2"/>
    <row r="5" spans="1:7" s="1" customFormat="1" ht="10.5" x14ac:dyDescent="0.15">
      <c r="A5" s="37" t="s">
        <v>7</v>
      </c>
      <c r="B5" s="38" t="s">
        <v>63</v>
      </c>
      <c r="C5" s="117" t="s">
        <v>185</v>
      </c>
      <c r="D5" s="39" t="s">
        <v>64</v>
      </c>
      <c r="E5" s="40" t="s">
        <v>8</v>
      </c>
      <c r="F5" s="40" t="s">
        <v>9</v>
      </c>
      <c r="G5" s="40" t="s">
        <v>10</v>
      </c>
    </row>
    <row r="6" spans="1:7" s="83" customFormat="1" x14ac:dyDescent="0.2"/>
    <row r="7" spans="1:7" s="6" customFormat="1" ht="15.75" x14ac:dyDescent="0.25">
      <c r="A7" s="3" t="s">
        <v>23</v>
      </c>
      <c r="B7" s="85" t="s">
        <v>38</v>
      </c>
      <c r="C7" s="85"/>
      <c r="D7" s="4"/>
      <c r="E7" s="4"/>
      <c r="F7" s="5"/>
      <c r="G7" s="5"/>
    </row>
    <row r="8" spans="1:7" x14ac:dyDescent="0.2">
      <c r="B8" s="87"/>
      <c r="C8" s="87"/>
      <c r="D8" s="88"/>
      <c r="E8" s="88"/>
    </row>
    <row r="9" spans="1:7" s="13" customFormat="1" ht="15" x14ac:dyDescent="0.25">
      <c r="A9" s="10" t="s">
        <v>40</v>
      </c>
      <c r="B9" s="95" t="s">
        <v>62</v>
      </c>
      <c r="C9" s="95"/>
      <c r="D9" s="11"/>
      <c r="E9" s="11"/>
      <c r="F9" s="12"/>
      <c r="G9" s="12"/>
    </row>
    <row r="10" spans="1:7" s="92" customFormat="1" x14ac:dyDescent="0.2">
      <c r="A10" s="86"/>
      <c r="B10" s="96"/>
      <c r="C10" s="96"/>
      <c r="D10" s="98"/>
      <c r="E10" s="91"/>
      <c r="F10" s="91"/>
      <c r="G10" s="91"/>
    </row>
    <row r="11" spans="1:7" s="92" customFormat="1" ht="99.75" x14ac:dyDescent="0.2">
      <c r="A11" s="86" t="s">
        <v>96</v>
      </c>
      <c r="B11" s="97" t="s">
        <v>174</v>
      </c>
      <c r="C11" s="97"/>
      <c r="D11" s="98"/>
      <c r="E11" s="91"/>
      <c r="F11" s="91"/>
      <c r="G11" s="91"/>
    </row>
    <row r="12" spans="1:7" s="92" customFormat="1" ht="28.5" x14ac:dyDescent="0.2">
      <c r="A12" s="86" t="s">
        <v>104</v>
      </c>
      <c r="B12" s="97" t="s">
        <v>208</v>
      </c>
      <c r="C12" s="97"/>
      <c r="D12" s="98"/>
      <c r="E12" s="91"/>
      <c r="F12" s="91"/>
      <c r="G12" s="91"/>
    </row>
    <row r="13" spans="1:7" s="92" customFormat="1" ht="15.75" x14ac:dyDescent="0.2">
      <c r="A13" s="86"/>
      <c r="B13" s="101" t="s">
        <v>183</v>
      </c>
      <c r="C13" s="101"/>
      <c r="D13" s="104" t="s">
        <v>103</v>
      </c>
      <c r="E13" s="107">
        <v>12.096</v>
      </c>
      <c r="F13" s="187"/>
      <c r="G13" s="107">
        <f>ROUND(E13*F13,2)</f>
        <v>0</v>
      </c>
    </row>
    <row r="14" spans="1:7" s="92" customFormat="1" ht="15.75" x14ac:dyDescent="0.2">
      <c r="A14" s="86"/>
      <c r="B14" s="101" t="s">
        <v>293</v>
      </c>
      <c r="C14" s="101"/>
      <c r="D14" s="98" t="s">
        <v>103</v>
      </c>
      <c r="E14" s="107">
        <v>1.92</v>
      </c>
      <c r="F14" s="187"/>
      <c r="G14" s="91">
        <f>ROUND(E14*F14,2)</f>
        <v>0</v>
      </c>
    </row>
    <row r="15" spans="1:7" s="92" customFormat="1" ht="85.5" x14ac:dyDescent="0.2">
      <c r="A15" s="102" t="s">
        <v>105</v>
      </c>
      <c r="B15" s="101" t="s">
        <v>328</v>
      </c>
      <c r="C15" s="101"/>
      <c r="D15" s="98" t="s">
        <v>103</v>
      </c>
      <c r="E15" s="91">
        <v>8</v>
      </c>
      <c r="F15" s="187"/>
      <c r="G15" s="91">
        <f>ROUND(E15*F15,2)</f>
        <v>0</v>
      </c>
    </row>
    <row r="16" spans="1:7" s="92" customFormat="1" ht="128.25" x14ac:dyDescent="0.2">
      <c r="A16" s="82" t="s">
        <v>97</v>
      </c>
      <c r="B16" s="101" t="s">
        <v>325</v>
      </c>
      <c r="C16" s="132"/>
      <c r="D16" s="127"/>
      <c r="E16" s="128"/>
      <c r="F16" s="128"/>
      <c r="G16" s="128"/>
    </row>
    <row r="17" spans="1:7" s="92" customFormat="1" ht="15.75" x14ac:dyDescent="0.2">
      <c r="A17" s="82" t="s">
        <v>190</v>
      </c>
      <c r="B17" s="97" t="s">
        <v>179</v>
      </c>
      <c r="C17" s="132"/>
      <c r="D17" s="127" t="s">
        <v>103</v>
      </c>
      <c r="E17" s="128">
        <v>76.903999999999996</v>
      </c>
      <c r="F17" s="188"/>
      <c r="G17" s="128">
        <f t="shared" ref="G17:G18" si="0">ROUND(E17*F17,2)</f>
        <v>0</v>
      </c>
    </row>
    <row r="18" spans="1:7" s="92" customFormat="1" ht="15.75" x14ac:dyDescent="0.2">
      <c r="A18" s="82" t="s">
        <v>191</v>
      </c>
      <c r="B18" s="97" t="s">
        <v>180</v>
      </c>
      <c r="C18" s="132"/>
      <c r="D18" s="127" t="s">
        <v>103</v>
      </c>
      <c r="E18" s="128">
        <v>40.130000000000003</v>
      </c>
      <c r="F18" s="188"/>
      <c r="G18" s="128">
        <f t="shared" si="0"/>
        <v>0</v>
      </c>
    </row>
    <row r="19" spans="1:7" s="92" customFormat="1" ht="142.5" x14ac:dyDescent="0.2">
      <c r="A19" s="86" t="s">
        <v>129</v>
      </c>
      <c r="B19" s="140" t="s">
        <v>381</v>
      </c>
      <c r="C19" s="140"/>
      <c r="D19" s="104"/>
      <c r="E19" s="89"/>
      <c r="F19" s="89"/>
      <c r="G19" s="91"/>
    </row>
    <row r="20" spans="1:7" s="92" customFormat="1" ht="15.75" x14ac:dyDescent="0.2">
      <c r="A20" s="86" t="s">
        <v>265</v>
      </c>
      <c r="B20" s="97" t="s">
        <v>329</v>
      </c>
      <c r="C20" s="97"/>
      <c r="D20" s="104" t="s">
        <v>103</v>
      </c>
      <c r="E20" s="89">
        <v>10.66</v>
      </c>
      <c r="F20" s="189"/>
      <c r="G20" s="91">
        <f t="shared" ref="G20:G21" si="1">ROUND(E20*F20,2)</f>
        <v>0</v>
      </c>
    </row>
    <row r="21" spans="1:7" s="92" customFormat="1" ht="15.75" x14ac:dyDescent="0.2">
      <c r="A21" s="86" t="s">
        <v>331</v>
      </c>
      <c r="B21" s="97" t="s">
        <v>330</v>
      </c>
      <c r="C21" s="97"/>
      <c r="D21" s="104" t="s">
        <v>103</v>
      </c>
      <c r="E21" s="89">
        <v>7</v>
      </c>
      <c r="F21" s="189"/>
      <c r="G21" s="91">
        <f t="shared" si="1"/>
        <v>0</v>
      </c>
    </row>
    <row r="22" spans="1:7" s="92" customFormat="1" ht="85.5" x14ac:dyDescent="0.2">
      <c r="A22" s="86" t="s">
        <v>135</v>
      </c>
      <c r="B22" s="97" t="s">
        <v>264</v>
      </c>
      <c r="C22" s="97"/>
      <c r="D22" s="98"/>
      <c r="E22" s="107"/>
      <c r="F22" s="91"/>
      <c r="G22" s="91"/>
    </row>
    <row r="23" spans="1:7" s="92" customFormat="1" ht="71.25" x14ac:dyDescent="0.2">
      <c r="A23" s="102" t="s">
        <v>212</v>
      </c>
      <c r="B23" s="101" t="s">
        <v>332</v>
      </c>
      <c r="C23" s="101"/>
      <c r="D23" s="98" t="s">
        <v>103</v>
      </c>
      <c r="E23" s="91">
        <v>22.46</v>
      </c>
      <c r="F23" s="187"/>
      <c r="G23" s="91">
        <f>ROUND(E23*F23,2)</f>
        <v>0</v>
      </c>
    </row>
    <row r="24" spans="1:7" s="92" customFormat="1" ht="156.75" x14ac:dyDescent="0.2">
      <c r="A24" s="115" t="s">
        <v>136</v>
      </c>
      <c r="B24" s="116" t="s">
        <v>382</v>
      </c>
      <c r="C24" s="133"/>
      <c r="D24" s="74" t="s">
        <v>103</v>
      </c>
      <c r="E24" s="76">
        <v>4.32</v>
      </c>
      <c r="F24" s="190"/>
      <c r="G24" s="114">
        <f>ROUND(E24*F24,2)</f>
        <v>0</v>
      </c>
    </row>
    <row r="25" spans="1:7" s="92" customFormat="1" ht="171" x14ac:dyDescent="0.2">
      <c r="A25" s="115" t="s">
        <v>165</v>
      </c>
      <c r="B25" s="159" t="s">
        <v>324</v>
      </c>
      <c r="C25" s="133"/>
      <c r="D25" s="74"/>
      <c r="E25" s="76"/>
      <c r="F25" s="114"/>
      <c r="G25" s="114"/>
    </row>
    <row r="26" spans="1:7" s="92" customFormat="1" ht="58.5" x14ac:dyDescent="0.2">
      <c r="A26" s="82" t="s">
        <v>383</v>
      </c>
      <c r="B26" s="159" t="s">
        <v>295</v>
      </c>
      <c r="C26" s="126"/>
      <c r="D26" s="127" t="s">
        <v>102</v>
      </c>
      <c r="E26" s="128">
        <v>40</v>
      </c>
      <c r="F26" s="188"/>
      <c r="G26" s="128">
        <f t="shared" ref="G26:G27" si="2">ROUND(E26*F26,2)</f>
        <v>0</v>
      </c>
    </row>
    <row r="27" spans="1:7" s="92" customFormat="1" ht="44.25" x14ac:dyDescent="0.2">
      <c r="A27" s="82" t="s">
        <v>384</v>
      </c>
      <c r="B27" s="159" t="s">
        <v>209</v>
      </c>
      <c r="C27" s="126"/>
      <c r="D27" s="127" t="s">
        <v>102</v>
      </c>
      <c r="E27" s="128">
        <v>2</v>
      </c>
      <c r="F27" s="188"/>
      <c r="G27" s="128">
        <f t="shared" si="2"/>
        <v>0</v>
      </c>
    </row>
    <row r="28" spans="1:7" s="92" customFormat="1" ht="114" x14ac:dyDescent="0.2">
      <c r="A28" s="82" t="s">
        <v>266</v>
      </c>
      <c r="B28" s="159" t="s">
        <v>210</v>
      </c>
      <c r="C28" s="116"/>
      <c r="D28" s="123"/>
      <c r="E28" s="114"/>
      <c r="F28" s="114"/>
      <c r="G28" s="114"/>
    </row>
    <row r="29" spans="1:7" s="92" customFormat="1" ht="57.75" x14ac:dyDescent="0.2">
      <c r="A29" s="82" t="s">
        <v>288</v>
      </c>
      <c r="B29" s="159" t="s">
        <v>213</v>
      </c>
      <c r="C29" s="130"/>
      <c r="D29" s="131"/>
      <c r="E29" s="114"/>
      <c r="F29" s="114"/>
      <c r="G29" s="88" t="s">
        <v>211</v>
      </c>
    </row>
    <row r="30" spans="1:7" ht="99.75" x14ac:dyDescent="0.2">
      <c r="A30" s="102" t="s">
        <v>289</v>
      </c>
      <c r="B30" s="113" t="s">
        <v>98</v>
      </c>
      <c r="C30" s="97"/>
      <c r="D30" s="104"/>
      <c r="E30" s="100"/>
      <c r="G30" s="91"/>
    </row>
    <row r="31" spans="1:7" s="92" customFormat="1" ht="57" x14ac:dyDescent="0.2">
      <c r="A31" s="102" t="s">
        <v>290</v>
      </c>
      <c r="B31" s="101" t="s">
        <v>333</v>
      </c>
      <c r="C31" s="106"/>
      <c r="D31" s="98" t="s">
        <v>99</v>
      </c>
      <c r="E31" s="89">
        <v>1</v>
      </c>
      <c r="F31" s="187"/>
      <c r="G31" s="91">
        <f t="shared" ref="G31:G39" si="3">ROUND(E31*F31,2)</f>
        <v>0</v>
      </c>
    </row>
    <row r="32" spans="1:7" s="92" customFormat="1" ht="28.5" x14ac:dyDescent="0.2">
      <c r="A32" s="122" t="s">
        <v>385</v>
      </c>
      <c r="B32" s="101" t="s">
        <v>269</v>
      </c>
      <c r="C32" s="101"/>
      <c r="D32" s="104" t="s">
        <v>102</v>
      </c>
      <c r="E32" s="107">
        <v>1.6</v>
      </c>
      <c r="F32" s="187"/>
      <c r="G32" s="107">
        <f t="shared" si="3"/>
        <v>0</v>
      </c>
    </row>
    <row r="33" spans="1:7" s="92" customFormat="1" ht="28.5" x14ac:dyDescent="0.2">
      <c r="A33" s="102" t="s">
        <v>386</v>
      </c>
      <c r="B33" s="113" t="s">
        <v>391</v>
      </c>
      <c r="C33" s="97"/>
      <c r="D33" s="104" t="s">
        <v>102</v>
      </c>
      <c r="E33" s="89">
        <v>14.95</v>
      </c>
      <c r="F33" s="187"/>
      <c r="G33" s="91">
        <f>ROUND(E33*F33,2)</f>
        <v>0</v>
      </c>
    </row>
    <row r="34" spans="1:7" s="92" customFormat="1" ht="99.75" x14ac:dyDescent="0.2">
      <c r="A34" s="102" t="s">
        <v>387</v>
      </c>
      <c r="B34" s="101" t="s">
        <v>392</v>
      </c>
      <c r="C34" s="111"/>
      <c r="D34" s="98" t="s">
        <v>99</v>
      </c>
      <c r="E34" s="89">
        <v>2</v>
      </c>
      <c r="F34" s="187"/>
      <c r="G34" s="91">
        <f t="shared" ref="G34:G36" si="4">ROUND(E34*F34,2)</f>
        <v>0</v>
      </c>
    </row>
    <row r="35" spans="1:7" s="92" customFormat="1" ht="71.25" x14ac:dyDescent="0.2">
      <c r="A35" s="102" t="s">
        <v>388</v>
      </c>
      <c r="B35" s="101" t="s">
        <v>398</v>
      </c>
      <c r="C35" s="111"/>
      <c r="D35" s="98" t="s">
        <v>99</v>
      </c>
      <c r="E35" s="89">
        <v>1</v>
      </c>
      <c r="F35" s="187"/>
      <c r="G35" s="91">
        <f t="shared" si="4"/>
        <v>0</v>
      </c>
    </row>
    <row r="36" spans="1:7" s="92" customFormat="1" ht="99.75" x14ac:dyDescent="0.2">
      <c r="A36" s="102" t="s">
        <v>389</v>
      </c>
      <c r="B36" s="101" t="s">
        <v>393</v>
      </c>
      <c r="C36" s="111"/>
      <c r="D36" s="104" t="s">
        <v>99</v>
      </c>
      <c r="E36" s="100">
        <v>1</v>
      </c>
      <c r="F36" s="187"/>
      <c r="G36" s="107">
        <f t="shared" si="4"/>
        <v>0</v>
      </c>
    </row>
    <row r="37" spans="1:7" s="92" customFormat="1" ht="42.75" x14ac:dyDescent="0.2">
      <c r="A37" s="102" t="s">
        <v>390</v>
      </c>
      <c r="B37" s="101" t="s">
        <v>350</v>
      </c>
      <c r="C37" s="101"/>
      <c r="D37" s="104" t="s">
        <v>102</v>
      </c>
      <c r="E37" s="89">
        <v>7</v>
      </c>
      <c r="F37" s="187"/>
      <c r="G37" s="91">
        <f t="shared" si="3"/>
        <v>0</v>
      </c>
    </row>
    <row r="38" spans="1:7" s="92" customFormat="1" x14ac:dyDescent="0.2">
      <c r="A38" s="102" t="s">
        <v>394</v>
      </c>
      <c r="B38" s="106" t="s">
        <v>164</v>
      </c>
      <c r="C38" s="106"/>
      <c r="D38" s="104" t="s">
        <v>99</v>
      </c>
      <c r="E38" s="100">
        <v>1</v>
      </c>
      <c r="F38" s="187"/>
      <c r="G38" s="107">
        <f t="shared" si="3"/>
        <v>0</v>
      </c>
    </row>
    <row r="39" spans="1:7" s="92" customFormat="1" ht="28.5" x14ac:dyDescent="0.2">
      <c r="A39" s="102" t="s">
        <v>395</v>
      </c>
      <c r="B39" s="110" t="s">
        <v>0</v>
      </c>
      <c r="C39" s="110"/>
      <c r="D39" s="104" t="s">
        <v>99</v>
      </c>
      <c r="E39" s="100">
        <v>1</v>
      </c>
      <c r="F39" s="189"/>
      <c r="G39" s="91">
        <f t="shared" si="3"/>
        <v>0</v>
      </c>
    </row>
    <row r="40" spans="1:7" s="68" customFormat="1" ht="15.75" thickBot="1" x14ac:dyDescent="0.3">
      <c r="A40" s="7"/>
      <c r="B40" s="94" t="s">
        <v>65</v>
      </c>
      <c r="C40" s="94"/>
      <c r="D40" s="8"/>
      <c r="E40" s="8"/>
      <c r="F40" s="9"/>
      <c r="G40" s="9">
        <f>SUM(G11:G39)</f>
        <v>0</v>
      </c>
    </row>
    <row r="41" spans="1:7" ht="15" thickTop="1" x14ac:dyDescent="0.2"/>
    <row r="43" spans="1:7" s="13" customFormat="1" ht="15" x14ac:dyDescent="0.25">
      <c r="A43" s="10" t="s">
        <v>41</v>
      </c>
      <c r="B43" s="95" t="s">
        <v>66</v>
      </c>
      <c r="C43" s="95"/>
      <c r="D43" s="11"/>
      <c r="E43" s="11"/>
      <c r="F43" s="12"/>
      <c r="G43" s="12"/>
    </row>
    <row r="44" spans="1:7" x14ac:dyDescent="0.2">
      <c r="B44" s="97"/>
      <c r="C44" s="97"/>
      <c r="D44" s="98"/>
      <c r="G44" s="91"/>
    </row>
    <row r="45" spans="1:7" x14ac:dyDescent="0.2">
      <c r="A45" s="145"/>
      <c r="B45" s="146" t="s">
        <v>399</v>
      </c>
      <c r="C45" s="97"/>
      <c r="D45" s="98"/>
      <c r="G45" s="91"/>
    </row>
    <row r="46" spans="1:7" ht="160.5" x14ac:dyDescent="0.2">
      <c r="A46" s="86" t="s">
        <v>110</v>
      </c>
      <c r="B46" s="97" t="s">
        <v>408</v>
      </c>
      <c r="C46" s="111"/>
      <c r="D46" s="104" t="s">
        <v>99</v>
      </c>
      <c r="E46" s="100">
        <v>1</v>
      </c>
      <c r="F46" s="189"/>
      <c r="G46" s="107">
        <f t="shared" ref="G46" si="5">ROUND(E46*F46,2)</f>
        <v>0</v>
      </c>
    </row>
    <row r="47" spans="1:7" x14ac:dyDescent="0.2">
      <c r="B47" s="146" t="s">
        <v>296</v>
      </c>
      <c r="C47" s="97"/>
      <c r="D47" s="98"/>
      <c r="G47" s="91"/>
    </row>
    <row r="48" spans="1:7" ht="114" x14ac:dyDescent="0.2">
      <c r="A48" s="86" t="s">
        <v>111</v>
      </c>
      <c r="B48" s="159" t="s">
        <v>214</v>
      </c>
      <c r="C48" s="101"/>
      <c r="D48" s="104" t="s">
        <v>102</v>
      </c>
      <c r="E48" s="100">
        <v>42</v>
      </c>
      <c r="F48" s="189"/>
      <c r="G48" s="107">
        <f t="shared" ref="G48" si="6">ROUND(E48*F48,2)</f>
        <v>0</v>
      </c>
    </row>
    <row r="49" spans="1:7" ht="142.5" x14ac:dyDescent="0.2">
      <c r="A49" s="82" t="s">
        <v>112</v>
      </c>
      <c r="B49" s="159" t="s">
        <v>215</v>
      </c>
      <c r="C49" s="101"/>
      <c r="D49" s="104"/>
      <c r="E49" s="100"/>
      <c r="F49" s="100"/>
      <c r="G49" s="107"/>
    </row>
    <row r="50" spans="1:7" ht="57" x14ac:dyDescent="0.2">
      <c r="A50" s="82" t="s">
        <v>463</v>
      </c>
      <c r="B50" s="159" t="s">
        <v>462</v>
      </c>
      <c r="C50" s="126"/>
      <c r="D50" s="127" t="s">
        <v>103</v>
      </c>
      <c r="E50" s="134">
        <v>14.016</v>
      </c>
      <c r="F50" s="191"/>
      <c r="G50" s="128">
        <f t="shared" ref="G50:G51" si="7">ROUND(E50*F50,2)</f>
        <v>0</v>
      </c>
    </row>
    <row r="51" spans="1:7" ht="186.75" x14ac:dyDescent="0.2">
      <c r="A51" s="82" t="s">
        <v>137</v>
      </c>
      <c r="B51" s="159" t="s">
        <v>216</v>
      </c>
      <c r="C51" s="126"/>
      <c r="D51" s="127" t="s">
        <v>103</v>
      </c>
      <c r="E51" s="134">
        <v>2</v>
      </c>
      <c r="F51" s="191"/>
      <c r="G51" s="128">
        <f t="shared" si="7"/>
        <v>0</v>
      </c>
    </row>
    <row r="52" spans="1:7" ht="85.5" x14ac:dyDescent="0.2">
      <c r="A52" s="82" t="s">
        <v>140</v>
      </c>
      <c r="B52" s="159" t="s">
        <v>217</v>
      </c>
      <c r="C52" s="126"/>
      <c r="D52" s="127" t="s">
        <v>102</v>
      </c>
      <c r="E52" s="134">
        <v>43.1</v>
      </c>
      <c r="F52" s="191"/>
      <c r="G52" s="128">
        <f>ROUND(E52*F52,2)</f>
        <v>0</v>
      </c>
    </row>
    <row r="53" spans="1:7" ht="142.5" x14ac:dyDescent="0.2">
      <c r="A53" s="102" t="s">
        <v>143</v>
      </c>
      <c r="B53" s="101" t="s">
        <v>409</v>
      </c>
      <c r="C53" s="111"/>
      <c r="D53" s="104" t="s">
        <v>103</v>
      </c>
      <c r="E53" s="100">
        <v>0.5</v>
      </c>
      <c r="F53" s="189"/>
      <c r="G53" s="107">
        <f t="shared" ref="G53" si="8">ROUND(E53*F53,2)</f>
        <v>0</v>
      </c>
    </row>
    <row r="54" spans="1:7" ht="99.75" x14ac:dyDescent="0.2">
      <c r="A54" s="82" t="s">
        <v>144</v>
      </c>
      <c r="B54" s="159" t="s">
        <v>400</v>
      </c>
      <c r="C54" s="126"/>
      <c r="D54" s="127"/>
      <c r="E54" s="134"/>
      <c r="F54" s="134"/>
      <c r="G54" s="128"/>
    </row>
    <row r="55" spans="1:7" ht="71.25" x14ac:dyDescent="0.2">
      <c r="A55" s="82" t="s">
        <v>465</v>
      </c>
      <c r="B55" s="159" t="s">
        <v>401</v>
      </c>
      <c r="C55" s="133" t="s">
        <v>464</v>
      </c>
      <c r="D55" s="127" t="s">
        <v>103</v>
      </c>
      <c r="E55" s="134">
        <v>2.5</v>
      </c>
      <c r="F55" s="191"/>
      <c r="G55" s="128">
        <f t="shared" ref="G55" si="9">ROUND(E55*F55,2)</f>
        <v>0</v>
      </c>
    </row>
    <row r="56" spans="1:7" x14ac:dyDescent="0.2">
      <c r="A56" s="82"/>
      <c r="B56" s="146" t="s">
        <v>297</v>
      </c>
      <c r="C56" s="126"/>
      <c r="D56" s="127"/>
      <c r="E56" s="134"/>
      <c r="F56" s="134"/>
      <c r="G56" s="128"/>
    </row>
    <row r="57" spans="1:7" ht="115.5" x14ac:dyDescent="0.2">
      <c r="A57" s="82" t="s">
        <v>155</v>
      </c>
      <c r="B57" s="175" t="s">
        <v>218</v>
      </c>
      <c r="C57" s="111"/>
      <c r="D57" s="127"/>
      <c r="E57" s="134"/>
      <c r="F57" s="134"/>
      <c r="G57" s="128"/>
    </row>
    <row r="58" spans="1:7" ht="28.5" x14ac:dyDescent="0.2">
      <c r="A58" s="82" t="s">
        <v>466</v>
      </c>
      <c r="B58" s="159" t="s">
        <v>396</v>
      </c>
      <c r="C58" s="126"/>
      <c r="D58" s="74" t="s">
        <v>99</v>
      </c>
      <c r="E58" s="134">
        <v>1</v>
      </c>
      <c r="F58" s="191"/>
      <c r="G58" s="128">
        <f t="shared" ref="G58:G59" si="10">ROUND(E58*F58,2)</f>
        <v>0</v>
      </c>
    </row>
    <row r="59" spans="1:7" ht="42.75" x14ac:dyDescent="0.2">
      <c r="A59" s="102" t="s">
        <v>189</v>
      </c>
      <c r="B59" s="101" t="s">
        <v>397</v>
      </c>
      <c r="C59" s="101"/>
      <c r="D59" s="104" t="s">
        <v>99</v>
      </c>
      <c r="E59" s="100">
        <v>1</v>
      </c>
      <c r="F59" s="189"/>
      <c r="G59" s="91">
        <f t="shared" si="10"/>
        <v>0</v>
      </c>
    </row>
    <row r="60" spans="1:7" x14ac:dyDescent="0.2">
      <c r="A60" s="82"/>
      <c r="B60" s="146" t="s">
        <v>461</v>
      </c>
      <c r="C60" s="126"/>
      <c r="D60" s="127"/>
      <c r="E60" s="134"/>
      <c r="F60" s="134"/>
      <c r="G60" s="128"/>
    </row>
    <row r="61" spans="1:7" ht="271.5" x14ac:dyDescent="0.2">
      <c r="A61" s="102" t="s">
        <v>286</v>
      </c>
      <c r="B61" s="101" t="s">
        <v>467</v>
      </c>
      <c r="C61" s="133" t="s">
        <v>468</v>
      </c>
      <c r="D61" s="98" t="s">
        <v>11</v>
      </c>
      <c r="E61" s="100">
        <v>6.65</v>
      </c>
      <c r="F61" s="189"/>
      <c r="G61" s="91">
        <f>ROUND(E61*F61,2)</f>
        <v>0</v>
      </c>
    </row>
    <row r="62" spans="1:7" s="68" customFormat="1" ht="15.75" thickBot="1" x14ac:dyDescent="0.3">
      <c r="A62" s="7"/>
      <c r="B62" s="94" t="s">
        <v>67</v>
      </c>
      <c r="C62" s="94"/>
      <c r="D62" s="8"/>
      <c r="E62" s="8"/>
      <c r="F62" s="9"/>
      <c r="G62" s="9">
        <f>SUM(G46:G61)</f>
        <v>0</v>
      </c>
    </row>
    <row r="63" spans="1:7" ht="15" thickTop="1" x14ac:dyDescent="0.2">
      <c r="G63" s="90"/>
    </row>
    <row r="65" spans="1:7" ht="15" x14ac:dyDescent="0.25">
      <c r="A65" s="10" t="s">
        <v>133</v>
      </c>
      <c r="B65" s="95" t="s">
        <v>166</v>
      </c>
      <c r="C65" s="95"/>
      <c r="D65" s="11"/>
      <c r="E65" s="12"/>
      <c r="F65" s="12"/>
      <c r="G65" s="13"/>
    </row>
    <row r="66" spans="1:7" x14ac:dyDescent="0.2">
      <c r="B66" s="97"/>
      <c r="C66" s="97"/>
      <c r="F66" s="91"/>
      <c r="G66" s="90"/>
    </row>
    <row r="67" spans="1:7" ht="186.75" x14ac:dyDescent="0.2">
      <c r="A67" s="102" t="s">
        <v>109</v>
      </c>
      <c r="B67" s="97" t="s">
        <v>291</v>
      </c>
      <c r="C67" s="111" t="s">
        <v>469</v>
      </c>
      <c r="D67" s="98"/>
      <c r="E67" s="91"/>
      <c r="F67" s="91"/>
      <c r="G67" s="91"/>
    </row>
    <row r="68" spans="1:7" ht="188.25" x14ac:dyDescent="0.2">
      <c r="A68" s="102"/>
      <c r="B68" s="97" t="s">
        <v>280</v>
      </c>
      <c r="C68" s="111"/>
      <c r="D68" s="98" t="s">
        <v>11</v>
      </c>
      <c r="E68" s="91">
        <v>4.32</v>
      </c>
      <c r="F68" s="187"/>
      <c r="G68" s="91">
        <f>ROUND(E68*F68,2)</f>
        <v>0</v>
      </c>
    </row>
    <row r="69" spans="1:7" ht="15" thickBot="1" x14ac:dyDescent="0.25">
      <c r="A69" s="7"/>
      <c r="B69" s="94" t="s">
        <v>167</v>
      </c>
      <c r="C69" s="94"/>
      <c r="D69" s="8"/>
      <c r="E69" s="8"/>
      <c r="F69" s="9"/>
      <c r="G69" s="9">
        <f>SUM(G67:G68)</f>
        <v>0</v>
      </c>
    </row>
    <row r="70" spans="1:7" ht="15" thickTop="1" x14ac:dyDescent="0.2">
      <c r="G70" s="90"/>
    </row>
    <row r="71" spans="1:7" x14ac:dyDescent="0.2">
      <c r="D71" s="41"/>
    </row>
    <row r="72" spans="1:7" s="13" customFormat="1" ht="15" x14ac:dyDescent="0.25">
      <c r="A72" s="10" t="s">
        <v>1</v>
      </c>
      <c r="B72" s="95" t="s">
        <v>134</v>
      </c>
      <c r="C72" s="95"/>
      <c r="D72" s="41"/>
      <c r="E72" s="12"/>
      <c r="F72" s="12"/>
    </row>
    <row r="73" spans="1:7" x14ac:dyDescent="0.2">
      <c r="B73" s="97"/>
      <c r="C73" s="97"/>
      <c r="D73" s="41"/>
      <c r="F73" s="91"/>
      <c r="G73" s="90"/>
    </row>
    <row r="74" spans="1:7" x14ac:dyDescent="0.2">
      <c r="A74" s="82"/>
      <c r="B74" s="146" t="s">
        <v>239</v>
      </c>
      <c r="C74" s="126"/>
      <c r="D74" s="127"/>
      <c r="E74" s="134"/>
      <c r="F74" s="134"/>
      <c r="G74" s="128"/>
    </row>
    <row r="75" spans="1:7" ht="128.25" x14ac:dyDescent="0.2">
      <c r="A75" s="102" t="s">
        <v>108</v>
      </c>
      <c r="B75" s="97" t="s">
        <v>298</v>
      </c>
      <c r="C75" s="111" t="s">
        <v>506</v>
      </c>
      <c r="D75" s="98"/>
      <c r="E75" s="91"/>
      <c r="F75" s="91"/>
      <c r="G75" s="91"/>
    </row>
    <row r="76" spans="1:7" ht="15.75" x14ac:dyDescent="0.2">
      <c r="A76" s="102" t="s">
        <v>192</v>
      </c>
      <c r="B76" s="97" t="s">
        <v>138</v>
      </c>
      <c r="C76" s="97"/>
      <c r="D76" s="98" t="s">
        <v>11</v>
      </c>
      <c r="E76" s="91">
        <v>4.32</v>
      </c>
      <c r="F76" s="187"/>
      <c r="G76" s="91">
        <f>ROUND(E76*F76,2)</f>
        <v>0</v>
      </c>
    </row>
    <row r="77" spans="1:7" ht="15.75" x14ac:dyDescent="0.2">
      <c r="A77" s="102" t="s">
        <v>193</v>
      </c>
      <c r="B77" s="97" t="s">
        <v>220</v>
      </c>
      <c r="C77" s="97"/>
      <c r="D77" s="98" t="s">
        <v>11</v>
      </c>
      <c r="E77" s="107">
        <v>3.2</v>
      </c>
      <c r="F77" s="187"/>
      <c r="G77" s="91">
        <f>ROUND(E77*F77,2)</f>
        <v>0</v>
      </c>
    </row>
    <row r="78" spans="1:7" ht="71.25" x14ac:dyDescent="0.2">
      <c r="A78" s="86" t="s">
        <v>194</v>
      </c>
      <c r="B78" s="97" t="s">
        <v>221</v>
      </c>
      <c r="C78" s="135"/>
      <c r="D78" s="136" t="s">
        <v>102</v>
      </c>
      <c r="E78" s="107">
        <v>10.3</v>
      </c>
      <c r="F78" s="192"/>
      <c r="G78" s="137">
        <f>ROUND(E78*F78,2)</f>
        <v>0</v>
      </c>
    </row>
    <row r="79" spans="1:7" ht="42.75" x14ac:dyDescent="0.2">
      <c r="A79" s="86" t="s">
        <v>195</v>
      </c>
      <c r="B79" s="97" t="s">
        <v>222</v>
      </c>
      <c r="C79" s="135"/>
      <c r="D79" s="104" t="s">
        <v>99</v>
      </c>
      <c r="E79" s="137">
        <v>1</v>
      </c>
      <c r="F79" s="192"/>
      <c r="G79" s="137">
        <f>ROUND(E79*F79,2)</f>
        <v>0</v>
      </c>
    </row>
    <row r="80" spans="1:7" ht="99.75" x14ac:dyDescent="0.2">
      <c r="A80" s="86" t="s">
        <v>199</v>
      </c>
      <c r="B80" s="97" t="s">
        <v>223</v>
      </c>
      <c r="C80" s="135"/>
      <c r="D80" s="136" t="s">
        <v>101</v>
      </c>
      <c r="E80" s="137">
        <v>5</v>
      </c>
      <c r="F80" s="192"/>
      <c r="G80" s="137">
        <f>ROUND(E80*F80,2)</f>
        <v>0</v>
      </c>
    </row>
    <row r="81" spans="1:7" x14ac:dyDescent="0.2">
      <c r="A81" s="82"/>
      <c r="B81" s="146" t="s">
        <v>470</v>
      </c>
      <c r="C81" s="126"/>
      <c r="D81" s="127"/>
      <c r="E81" s="134"/>
      <c r="F81" s="134"/>
      <c r="G81" s="128"/>
    </row>
    <row r="82" spans="1:7" ht="171" x14ac:dyDescent="0.2">
      <c r="A82" s="102" t="s">
        <v>117</v>
      </c>
      <c r="B82" s="101" t="s">
        <v>402</v>
      </c>
      <c r="C82" s="111" t="s">
        <v>507</v>
      </c>
      <c r="D82" s="98"/>
      <c r="E82" s="91"/>
      <c r="F82" s="91"/>
      <c r="G82" s="91"/>
    </row>
    <row r="83" spans="1:7" ht="99.75" x14ac:dyDescent="0.2">
      <c r="A83" s="102" t="s">
        <v>270</v>
      </c>
      <c r="B83" s="119" t="s">
        <v>351</v>
      </c>
      <c r="C83" s="119"/>
      <c r="D83" s="104" t="s">
        <v>11</v>
      </c>
      <c r="E83" s="107">
        <v>7</v>
      </c>
      <c r="F83" s="187"/>
      <c r="G83" s="107">
        <f t="shared" ref="G83" si="11">ROUND(E83*F83,2)</f>
        <v>0</v>
      </c>
    </row>
    <row r="84" spans="1:7" ht="15.75" x14ac:dyDescent="0.2">
      <c r="A84" s="102" t="s">
        <v>270</v>
      </c>
      <c r="B84" s="97" t="s">
        <v>138</v>
      </c>
      <c r="C84" s="97"/>
      <c r="D84" s="98" t="s">
        <v>11</v>
      </c>
      <c r="E84" s="91">
        <v>7</v>
      </c>
      <c r="F84" s="187"/>
      <c r="G84" s="91">
        <f>ROUND(E84*F84,2)</f>
        <v>0</v>
      </c>
    </row>
    <row r="85" spans="1:7" ht="28.5" x14ac:dyDescent="0.2">
      <c r="A85" s="102" t="s">
        <v>271</v>
      </c>
      <c r="B85" s="101" t="s">
        <v>352</v>
      </c>
      <c r="C85" s="101"/>
      <c r="D85" s="178" t="s">
        <v>102</v>
      </c>
      <c r="E85" s="179">
        <v>6.9</v>
      </c>
      <c r="F85" s="187"/>
      <c r="G85" s="107">
        <f>ROUND(E85*F85,2)</f>
        <v>0</v>
      </c>
    </row>
    <row r="86" spans="1:7" ht="15.75" x14ac:dyDescent="0.2">
      <c r="A86" s="102" t="s">
        <v>343</v>
      </c>
      <c r="B86" s="101" t="s">
        <v>353</v>
      </c>
      <c r="C86" s="101"/>
      <c r="D86" s="178" t="s">
        <v>102</v>
      </c>
      <c r="E86" s="179">
        <v>1</v>
      </c>
      <c r="F86" s="187"/>
      <c r="G86" s="107">
        <f>ROUND(E86*F86,2)</f>
        <v>0</v>
      </c>
    </row>
    <row r="87" spans="1:7" s="68" customFormat="1" ht="15.75" thickBot="1" x14ac:dyDescent="0.3">
      <c r="A87" s="7"/>
      <c r="B87" s="94" t="s">
        <v>139</v>
      </c>
      <c r="C87" s="94"/>
      <c r="D87" s="8"/>
      <c r="E87" s="8"/>
      <c r="F87" s="9"/>
      <c r="G87" s="9">
        <f>SUM(G74:G86)</f>
        <v>0</v>
      </c>
    </row>
    <row r="88" spans="1:7" ht="15" thickTop="1" x14ac:dyDescent="0.2"/>
    <row r="90" spans="1:7" s="6" customFormat="1" ht="15.75" x14ac:dyDescent="0.25">
      <c r="A90" s="3" t="s">
        <v>24</v>
      </c>
      <c r="B90" s="85" t="s">
        <v>42</v>
      </c>
      <c r="C90" s="85"/>
      <c r="D90" s="4"/>
      <c r="E90" s="4"/>
      <c r="F90" s="5"/>
      <c r="G90" s="5"/>
    </row>
    <row r="91" spans="1:7" x14ac:dyDescent="0.2">
      <c r="B91" s="87"/>
      <c r="C91" s="87"/>
      <c r="D91" s="88"/>
      <c r="E91" s="88"/>
    </row>
    <row r="92" spans="1:7" s="13" customFormat="1" ht="15" x14ac:dyDescent="0.25">
      <c r="A92" s="10" t="s">
        <v>44</v>
      </c>
      <c r="B92" s="95" t="s">
        <v>68</v>
      </c>
      <c r="C92" s="95"/>
      <c r="D92" s="11"/>
      <c r="E92" s="11"/>
      <c r="F92" s="12"/>
      <c r="G92" s="12"/>
    </row>
    <row r="93" spans="1:7" x14ac:dyDescent="0.2">
      <c r="B93" s="97"/>
      <c r="C93" s="97"/>
      <c r="D93" s="98"/>
      <c r="G93" s="91"/>
    </row>
    <row r="94" spans="1:7" ht="228" x14ac:dyDescent="0.2">
      <c r="A94" s="102" t="s">
        <v>96</v>
      </c>
      <c r="B94" s="97" t="s">
        <v>472</v>
      </c>
      <c r="C94" s="111" t="s">
        <v>471</v>
      </c>
      <c r="D94" s="104"/>
      <c r="E94" s="100"/>
      <c r="F94" s="100"/>
      <c r="G94" s="107"/>
    </row>
    <row r="95" spans="1:7" ht="213.75" x14ac:dyDescent="0.2">
      <c r="B95" s="159" t="s">
        <v>263</v>
      </c>
      <c r="C95" s="111"/>
      <c r="D95" s="127" t="s">
        <v>11</v>
      </c>
      <c r="E95" s="128">
        <v>4.32</v>
      </c>
      <c r="F95" s="188"/>
      <c r="G95" s="128">
        <f>ROUND(E95*F95,2)</f>
        <v>0</v>
      </c>
    </row>
    <row r="96" spans="1:7" ht="270.75" x14ac:dyDescent="0.2">
      <c r="A96" s="102" t="s">
        <v>97</v>
      </c>
      <c r="B96" s="101" t="s">
        <v>474</v>
      </c>
      <c r="C96" s="111" t="s">
        <v>473</v>
      </c>
      <c r="D96" s="104"/>
      <c r="E96" s="100"/>
      <c r="F96" s="100"/>
      <c r="G96" s="107"/>
    </row>
    <row r="97" spans="1:7" ht="213.75" x14ac:dyDescent="0.2">
      <c r="A97" s="82"/>
      <c r="B97" s="159" t="s">
        <v>224</v>
      </c>
      <c r="C97" s="126"/>
      <c r="D97" s="127" t="s">
        <v>11</v>
      </c>
      <c r="E97" s="128">
        <v>6.5</v>
      </c>
      <c r="F97" s="188"/>
      <c r="G97" s="128">
        <f t="shared" ref="G97" si="12">ROUND(E97*F97,2)</f>
        <v>0</v>
      </c>
    </row>
    <row r="98" spans="1:7" ht="128.25" x14ac:dyDescent="0.2">
      <c r="A98" s="102" t="s">
        <v>129</v>
      </c>
      <c r="B98" s="101" t="s">
        <v>334</v>
      </c>
      <c r="C98" s="101"/>
      <c r="D98" s="98" t="s">
        <v>102</v>
      </c>
      <c r="E98" s="100">
        <v>4.4000000000000004</v>
      </c>
      <c r="F98" s="189"/>
      <c r="G98" s="91">
        <f>ROUND(E98*F98,2)</f>
        <v>0</v>
      </c>
    </row>
    <row r="99" spans="1:7" ht="99.75" x14ac:dyDescent="0.2">
      <c r="A99" s="82" t="s">
        <v>135</v>
      </c>
      <c r="B99" s="159" t="s">
        <v>226</v>
      </c>
      <c r="C99" s="126"/>
      <c r="D99" s="138" t="s">
        <v>102</v>
      </c>
      <c r="E99" s="139">
        <v>1.6</v>
      </c>
      <c r="F99" s="191"/>
      <c r="G99" s="129">
        <f>ROUND(E99*F99,2)</f>
        <v>0</v>
      </c>
    </row>
    <row r="100" spans="1:7" ht="128.25" x14ac:dyDescent="0.2">
      <c r="A100" s="86" t="s">
        <v>136</v>
      </c>
      <c r="B100" s="97" t="s">
        <v>403</v>
      </c>
      <c r="C100" s="111" t="s">
        <v>475</v>
      </c>
      <c r="D100" s="72" t="s">
        <v>11</v>
      </c>
      <c r="E100" s="121">
        <v>3.48</v>
      </c>
      <c r="F100" s="190"/>
      <c r="G100" s="114">
        <f>ROUND(E100*F100,2)</f>
        <v>0</v>
      </c>
    </row>
    <row r="101" spans="1:7" ht="213.75" x14ac:dyDescent="0.2">
      <c r="A101" s="102" t="s">
        <v>165</v>
      </c>
      <c r="B101" s="97" t="s">
        <v>335</v>
      </c>
      <c r="C101" s="111" t="s">
        <v>476</v>
      </c>
      <c r="D101" s="104" t="s">
        <v>103</v>
      </c>
      <c r="E101" s="100">
        <v>3.48</v>
      </c>
      <c r="F101" s="189"/>
      <c r="G101" s="107">
        <f t="shared" ref="G101:G102" si="13">ROUND(E101*F101,2)</f>
        <v>0</v>
      </c>
    </row>
    <row r="102" spans="1:7" ht="128.25" x14ac:dyDescent="0.2">
      <c r="A102" s="102" t="s">
        <v>266</v>
      </c>
      <c r="B102" s="101" t="s">
        <v>477</v>
      </c>
      <c r="C102" s="101"/>
      <c r="D102" s="104" t="s">
        <v>102</v>
      </c>
      <c r="E102" s="100">
        <v>4.0999999999999988</v>
      </c>
      <c r="F102" s="189"/>
      <c r="G102" s="107">
        <f t="shared" si="13"/>
        <v>0</v>
      </c>
    </row>
    <row r="103" spans="1:7" ht="99.75" x14ac:dyDescent="0.2">
      <c r="A103" s="82" t="s">
        <v>289</v>
      </c>
      <c r="B103" s="159" t="s">
        <v>225</v>
      </c>
      <c r="C103" s="126"/>
      <c r="D103" s="138" t="s">
        <v>102</v>
      </c>
      <c r="E103" s="139">
        <v>3.4000000000000004</v>
      </c>
      <c r="F103" s="191"/>
      <c r="G103" s="129">
        <f>ROUND(E103*F103,2)</f>
        <v>0</v>
      </c>
    </row>
    <row r="104" spans="1:7" ht="228" x14ac:dyDescent="0.2">
      <c r="A104" s="102" t="s">
        <v>294</v>
      </c>
      <c r="B104" s="101" t="s">
        <v>356</v>
      </c>
      <c r="C104" s="111" t="s">
        <v>478</v>
      </c>
      <c r="D104" s="98" t="s">
        <v>11</v>
      </c>
      <c r="E104" s="179">
        <v>7</v>
      </c>
      <c r="F104" s="187"/>
      <c r="G104" s="91">
        <f>ROUND(E104*F104,2)</f>
        <v>0</v>
      </c>
    </row>
    <row r="105" spans="1:7" ht="28.5" x14ac:dyDescent="0.2">
      <c r="A105" s="102" t="s">
        <v>336</v>
      </c>
      <c r="B105" s="101" t="s">
        <v>404</v>
      </c>
      <c r="C105" s="101"/>
      <c r="D105" s="178" t="s">
        <v>102</v>
      </c>
      <c r="E105" s="179">
        <v>4.45</v>
      </c>
      <c r="F105" s="187"/>
      <c r="G105" s="91">
        <f>ROUND(E105*F105,2)</f>
        <v>0</v>
      </c>
    </row>
    <row r="106" spans="1:7" ht="128.25" x14ac:dyDescent="0.2">
      <c r="A106" s="102" t="s">
        <v>354</v>
      </c>
      <c r="B106" s="101" t="s">
        <v>355</v>
      </c>
      <c r="C106" s="101"/>
      <c r="D106" s="103" t="s">
        <v>102</v>
      </c>
      <c r="E106" s="179">
        <v>4.05</v>
      </c>
      <c r="F106" s="187"/>
      <c r="G106" s="91">
        <f>ROUND(E106*F106,2)</f>
        <v>0</v>
      </c>
    </row>
    <row r="107" spans="1:7" s="68" customFormat="1" ht="15.75" thickBot="1" x14ac:dyDescent="0.3">
      <c r="A107" s="7"/>
      <c r="B107" s="94" t="s">
        <v>70</v>
      </c>
      <c r="C107" s="94"/>
      <c r="D107" s="8"/>
      <c r="E107" s="8"/>
      <c r="F107" s="9"/>
      <c r="G107" s="9">
        <f>SUM(G94:G106)</f>
        <v>0</v>
      </c>
    </row>
    <row r="108" spans="1:7" ht="15" thickTop="1" x14ac:dyDescent="0.2"/>
    <row r="110" spans="1:7" s="13" customFormat="1" ht="15" x14ac:dyDescent="0.25">
      <c r="A110" s="10" t="s">
        <v>45</v>
      </c>
      <c r="B110" s="95" t="s">
        <v>69</v>
      </c>
      <c r="C110" s="95"/>
      <c r="D110" s="11"/>
      <c r="E110" s="11"/>
      <c r="F110" s="12"/>
      <c r="G110" s="12"/>
    </row>
    <row r="111" spans="1:7" x14ac:dyDescent="0.2">
      <c r="B111" s="101"/>
      <c r="C111" s="101"/>
    </row>
    <row r="112" spans="1:7" x14ac:dyDescent="0.2">
      <c r="A112" s="102"/>
      <c r="B112" s="42" t="s">
        <v>267</v>
      </c>
      <c r="C112" s="111"/>
      <c r="D112" s="98"/>
      <c r="G112" s="91"/>
    </row>
    <row r="113" spans="1:7" ht="156.75" x14ac:dyDescent="0.2">
      <c r="A113" s="102" t="s">
        <v>110</v>
      </c>
      <c r="B113" s="101" t="s">
        <v>405</v>
      </c>
      <c r="C113" s="111" t="s">
        <v>475</v>
      </c>
      <c r="D113" s="98" t="s">
        <v>11</v>
      </c>
      <c r="E113" s="89">
        <v>18.98</v>
      </c>
      <c r="F113" s="189"/>
      <c r="G113" s="91">
        <f>ROUND(E113*F113,2)</f>
        <v>0</v>
      </c>
    </row>
    <row r="114" spans="1:7" x14ac:dyDescent="0.2">
      <c r="A114" s="102"/>
      <c r="B114" s="42" t="s">
        <v>181</v>
      </c>
      <c r="C114" s="42"/>
      <c r="D114" s="98"/>
      <c r="G114" s="91"/>
    </row>
    <row r="115" spans="1:7" ht="185.25" x14ac:dyDescent="0.2">
      <c r="A115" s="102" t="s">
        <v>111</v>
      </c>
      <c r="B115" s="106" t="s">
        <v>479</v>
      </c>
      <c r="C115" s="106"/>
      <c r="D115" s="98" t="s">
        <v>11</v>
      </c>
      <c r="E115" s="89">
        <v>18.98</v>
      </c>
      <c r="F115" s="189"/>
      <c r="G115" s="91">
        <f>ROUND(E115*F115,2)</f>
        <v>0</v>
      </c>
    </row>
    <row r="116" spans="1:7" ht="171" x14ac:dyDescent="0.2">
      <c r="A116" s="102" t="s">
        <v>112</v>
      </c>
      <c r="B116" s="119" t="s">
        <v>406</v>
      </c>
      <c r="C116" s="119"/>
      <c r="D116" s="98" t="s">
        <v>11</v>
      </c>
      <c r="E116" s="89">
        <v>1</v>
      </c>
      <c r="F116" s="189"/>
      <c r="G116" s="91">
        <f>ROUND(E116*F116,2)</f>
        <v>0</v>
      </c>
    </row>
    <row r="117" spans="1:7" ht="114" x14ac:dyDescent="0.2">
      <c r="A117" s="102" t="s">
        <v>137</v>
      </c>
      <c r="B117" s="101" t="s">
        <v>407</v>
      </c>
      <c r="C117" s="101"/>
      <c r="D117" s="98" t="s">
        <v>11</v>
      </c>
      <c r="E117" s="89">
        <v>13.35</v>
      </c>
      <c r="F117" s="189"/>
      <c r="G117" s="91">
        <f>ROUND(E117*F117,2)</f>
        <v>0</v>
      </c>
    </row>
    <row r="118" spans="1:7" ht="99.75" x14ac:dyDescent="0.2">
      <c r="A118" s="102" t="s">
        <v>140</v>
      </c>
      <c r="B118" s="101" t="s">
        <v>480</v>
      </c>
      <c r="C118" s="101"/>
      <c r="D118" s="98" t="s">
        <v>102</v>
      </c>
      <c r="E118" s="89">
        <v>14.95</v>
      </c>
      <c r="F118" s="189"/>
      <c r="G118" s="91">
        <f>ROUND(E118*F118,2)</f>
        <v>0</v>
      </c>
    </row>
    <row r="119" spans="1:7" s="68" customFormat="1" ht="15.75" thickBot="1" x14ac:dyDescent="0.3">
      <c r="A119" s="7"/>
      <c r="B119" s="94" t="s">
        <v>71</v>
      </c>
      <c r="C119" s="94"/>
      <c r="D119" s="8"/>
      <c r="E119" s="8"/>
      <c r="F119" s="9"/>
      <c r="G119" s="9">
        <f>SUM(G112:G118)</f>
        <v>0</v>
      </c>
    </row>
    <row r="120" spans="1:7" ht="15" thickTop="1" x14ac:dyDescent="0.2"/>
    <row r="122" spans="1:7" s="13" customFormat="1" ht="15" x14ac:dyDescent="0.25">
      <c r="A122" s="10" t="s">
        <v>46</v>
      </c>
      <c r="B122" s="95" t="s">
        <v>481</v>
      </c>
      <c r="C122" s="95"/>
      <c r="D122" s="11"/>
      <c r="E122" s="11"/>
      <c r="F122" s="12"/>
      <c r="G122" s="12"/>
    </row>
    <row r="123" spans="1:7" x14ac:dyDescent="0.2">
      <c r="B123" s="97"/>
      <c r="C123" s="97"/>
      <c r="D123" s="98"/>
      <c r="G123" s="91"/>
    </row>
    <row r="124" spans="1:7" ht="57" x14ac:dyDescent="0.2">
      <c r="A124" s="102" t="s">
        <v>109</v>
      </c>
      <c r="B124" s="101" t="s">
        <v>483</v>
      </c>
      <c r="C124" s="101"/>
      <c r="D124" s="103"/>
      <c r="G124" s="89" t="s">
        <v>484</v>
      </c>
    </row>
    <row r="125" spans="1:7" x14ac:dyDescent="0.2">
      <c r="A125" s="102" t="s">
        <v>113</v>
      </c>
      <c r="B125" s="101" t="s">
        <v>485</v>
      </c>
      <c r="C125" s="101"/>
      <c r="D125" s="103"/>
      <c r="G125" s="89" t="s">
        <v>486</v>
      </c>
    </row>
    <row r="126" spans="1:7" ht="42.75" x14ac:dyDescent="0.2">
      <c r="A126" s="102" t="s">
        <v>114</v>
      </c>
      <c r="B126" s="101" t="s">
        <v>487</v>
      </c>
      <c r="C126" s="101"/>
      <c r="D126" s="103"/>
      <c r="G126" s="89" t="s">
        <v>484</v>
      </c>
    </row>
    <row r="127" spans="1:7" s="68" customFormat="1" ht="15.75" thickBot="1" x14ac:dyDescent="0.3">
      <c r="A127" s="7"/>
      <c r="B127" s="94"/>
      <c r="C127" s="94"/>
      <c r="D127" s="8"/>
      <c r="E127" s="8"/>
      <c r="F127" s="9"/>
      <c r="G127" s="194" t="s">
        <v>482</v>
      </c>
    </row>
    <row r="128" spans="1:7" ht="15" thickTop="1" x14ac:dyDescent="0.2"/>
    <row r="130" spans="1:7" s="13" customFormat="1" ht="15" x14ac:dyDescent="0.25">
      <c r="A130" s="10" t="s">
        <v>47</v>
      </c>
      <c r="B130" s="95" t="s">
        <v>72</v>
      </c>
      <c r="C130" s="95"/>
      <c r="D130" s="11"/>
      <c r="E130" s="11"/>
      <c r="F130" s="12"/>
      <c r="G130" s="12"/>
    </row>
    <row r="131" spans="1:7" x14ac:dyDescent="0.2">
      <c r="B131" s="97"/>
      <c r="C131" s="97"/>
      <c r="D131" s="98"/>
      <c r="G131" s="91"/>
    </row>
    <row r="132" spans="1:7" x14ac:dyDescent="0.2">
      <c r="B132" s="99" t="s">
        <v>116</v>
      </c>
      <c r="C132" s="99"/>
      <c r="G132" s="91"/>
    </row>
    <row r="133" spans="1:7" ht="256.5" x14ac:dyDescent="0.2">
      <c r="A133" s="86" t="s">
        <v>108</v>
      </c>
      <c r="B133" s="101" t="s">
        <v>411</v>
      </c>
      <c r="C133" s="101"/>
      <c r="D133" s="104"/>
      <c r="E133" s="100"/>
      <c r="F133" s="100"/>
      <c r="G133" s="107"/>
    </row>
    <row r="134" spans="1:7" ht="171" x14ac:dyDescent="0.2">
      <c r="B134" s="159" t="s">
        <v>410</v>
      </c>
      <c r="C134" s="111" t="s">
        <v>508</v>
      </c>
      <c r="D134" s="98" t="s">
        <v>99</v>
      </c>
      <c r="E134" s="89">
        <v>1</v>
      </c>
      <c r="F134" s="189"/>
      <c r="G134" s="91">
        <f>ROUND(E134*F134,2)</f>
        <v>0</v>
      </c>
    </row>
    <row r="135" spans="1:7" s="105" customFormat="1" ht="171" x14ac:dyDescent="0.2">
      <c r="A135" s="102" t="s">
        <v>117</v>
      </c>
      <c r="B135" s="101" t="s">
        <v>412</v>
      </c>
      <c r="C135" s="126"/>
      <c r="D135" s="127"/>
      <c r="E135" s="128"/>
      <c r="F135" s="128"/>
      <c r="G135" s="128"/>
    </row>
    <row r="136" spans="1:7" s="105" customFormat="1" ht="171" x14ac:dyDescent="0.2">
      <c r="A136" s="86"/>
      <c r="B136" s="101" t="s">
        <v>413</v>
      </c>
      <c r="C136" s="111" t="s">
        <v>508</v>
      </c>
      <c r="D136" s="98" t="s">
        <v>99</v>
      </c>
      <c r="E136" s="89">
        <v>1</v>
      </c>
      <c r="F136" s="189"/>
      <c r="G136" s="91">
        <f>ROUND(E136*F136,2)</f>
        <v>0</v>
      </c>
    </row>
    <row r="137" spans="1:7" s="105" customFormat="1" ht="171" x14ac:dyDescent="0.2">
      <c r="A137" s="102" t="s">
        <v>118</v>
      </c>
      <c r="B137" s="101" t="s">
        <v>415</v>
      </c>
      <c r="C137" s="126"/>
      <c r="D137" s="127"/>
      <c r="E137" s="128"/>
      <c r="F137" s="128"/>
      <c r="G137" s="128"/>
    </row>
    <row r="138" spans="1:7" s="105" customFormat="1" ht="128.25" x14ac:dyDescent="0.2">
      <c r="A138" s="86"/>
      <c r="B138" s="101" t="s">
        <v>414</v>
      </c>
      <c r="C138" s="111" t="s">
        <v>508</v>
      </c>
      <c r="D138" s="98" t="s">
        <v>99</v>
      </c>
      <c r="E138" s="89">
        <v>1</v>
      </c>
      <c r="F138" s="189"/>
      <c r="G138" s="91">
        <f>ROUND(E138*F138,2)</f>
        <v>0</v>
      </c>
    </row>
    <row r="139" spans="1:7" s="68" customFormat="1" ht="15.75" thickBot="1" x14ac:dyDescent="0.3">
      <c r="A139" s="7"/>
      <c r="B139" s="94" t="s">
        <v>74</v>
      </c>
      <c r="C139" s="94"/>
      <c r="D139" s="8"/>
      <c r="E139" s="8"/>
      <c r="F139" s="9"/>
      <c r="G139" s="9">
        <f>SUM(G132:G138)</f>
        <v>0</v>
      </c>
    </row>
    <row r="140" spans="1:7" ht="15" thickTop="1" x14ac:dyDescent="0.2"/>
    <row r="142" spans="1:7" s="13" customFormat="1" ht="15" x14ac:dyDescent="0.25">
      <c r="A142" s="10" t="s">
        <v>48</v>
      </c>
      <c r="B142" s="95" t="s">
        <v>73</v>
      </c>
      <c r="C142" s="120"/>
      <c r="D142" s="11"/>
      <c r="E142" s="11"/>
      <c r="F142" s="12"/>
      <c r="G142" s="12"/>
    </row>
    <row r="143" spans="1:7" x14ac:dyDescent="0.2">
      <c r="B143" s="97"/>
      <c r="C143" s="97"/>
      <c r="D143" s="98"/>
      <c r="G143" s="91"/>
    </row>
    <row r="144" spans="1:7" x14ac:dyDescent="0.2">
      <c r="B144" s="99" t="s">
        <v>460</v>
      </c>
      <c r="C144" s="97"/>
      <c r="D144" s="98"/>
      <c r="G144" s="91"/>
    </row>
    <row r="145" spans="1:7" ht="99.75" x14ac:dyDescent="0.2">
      <c r="A145" s="102" t="s">
        <v>119</v>
      </c>
      <c r="B145" s="101" t="s">
        <v>420</v>
      </c>
      <c r="C145" s="101"/>
      <c r="D145" s="98"/>
      <c r="G145" s="91"/>
    </row>
    <row r="146" spans="1:7" ht="15.75" x14ac:dyDescent="0.2">
      <c r="A146" s="102" t="s">
        <v>227</v>
      </c>
      <c r="B146" s="180" t="s">
        <v>421</v>
      </c>
      <c r="C146" s="180"/>
      <c r="D146" s="98" t="s">
        <v>11</v>
      </c>
      <c r="E146" s="89">
        <v>7</v>
      </c>
      <c r="F146" s="189"/>
      <c r="G146" s="91">
        <f t="shared" ref="G146" si="14">ROUND(E146*F146,2)</f>
        <v>0</v>
      </c>
    </row>
    <row r="147" spans="1:7" ht="15.75" x14ac:dyDescent="0.2">
      <c r="A147" s="102" t="s">
        <v>120</v>
      </c>
      <c r="B147" s="97" t="s">
        <v>488</v>
      </c>
      <c r="C147" s="97"/>
      <c r="D147" s="98" t="s">
        <v>11</v>
      </c>
      <c r="E147" s="89">
        <v>3.5</v>
      </c>
      <c r="F147" s="189"/>
      <c r="G147" s="91">
        <f t="shared" ref="G147" si="15">ROUND(E147*F147,2)</f>
        <v>0</v>
      </c>
    </row>
    <row r="148" spans="1:7" ht="71.25" x14ac:dyDescent="0.2">
      <c r="A148" s="102" t="s">
        <v>121</v>
      </c>
      <c r="B148" s="101" t="s">
        <v>489</v>
      </c>
      <c r="C148" s="111" t="s">
        <v>509</v>
      </c>
      <c r="D148" s="98"/>
      <c r="G148" s="91"/>
    </row>
    <row r="149" spans="1:7" ht="15.75" x14ac:dyDescent="0.2">
      <c r="A149" s="102" t="s">
        <v>490</v>
      </c>
      <c r="B149" s="180" t="s">
        <v>421</v>
      </c>
      <c r="C149" s="180"/>
      <c r="D149" s="98" t="s">
        <v>11</v>
      </c>
      <c r="E149" s="89">
        <v>7</v>
      </c>
      <c r="F149" s="195"/>
      <c r="G149" s="91">
        <f t="shared" ref="G149:G150" si="16">ROUND(E149*F149,2)</f>
        <v>0</v>
      </c>
    </row>
    <row r="150" spans="1:7" ht="15.75" x14ac:dyDescent="0.2">
      <c r="A150" s="102" t="s">
        <v>491</v>
      </c>
      <c r="B150" s="180" t="s">
        <v>424</v>
      </c>
      <c r="C150" s="180"/>
      <c r="D150" s="98" t="s">
        <v>11</v>
      </c>
      <c r="E150" s="89">
        <v>3.5</v>
      </c>
      <c r="F150" s="195"/>
      <c r="G150" s="91">
        <f t="shared" si="16"/>
        <v>0</v>
      </c>
    </row>
    <row r="151" spans="1:7" x14ac:dyDescent="0.2">
      <c r="B151" s="99" t="s">
        <v>197</v>
      </c>
      <c r="C151" s="97"/>
      <c r="D151" s="98"/>
      <c r="G151" s="91"/>
    </row>
    <row r="152" spans="1:7" ht="156.75" x14ac:dyDescent="0.2">
      <c r="A152" s="82" t="s">
        <v>228</v>
      </c>
      <c r="B152" s="97" t="s">
        <v>182</v>
      </c>
      <c r="C152" s="97"/>
      <c r="D152" s="98"/>
      <c r="E152" s="107"/>
      <c r="G152" s="91"/>
    </row>
    <row r="153" spans="1:7" ht="15.75" x14ac:dyDescent="0.2">
      <c r="A153" s="86" t="s">
        <v>422</v>
      </c>
      <c r="B153" s="97" t="s">
        <v>179</v>
      </c>
      <c r="C153" s="97"/>
      <c r="D153" s="127" t="s">
        <v>103</v>
      </c>
      <c r="E153" s="128">
        <v>83.324999999999989</v>
      </c>
      <c r="F153" s="196"/>
      <c r="G153" s="128">
        <f t="shared" ref="G153:G156" si="17">ROUND(E153*F153,2)</f>
        <v>0</v>
      </c>
    </row>
    <row r="154" spans="1:7" ht="15.75" x14ac:dyDescent="0.2">
      <c r="A154" s="86" t="s">
        <v>423</v>
      </c>
      <c r="B154" s="97" t="s">
        <v>180</v>
      </c>
      <c r="C154" s="97"/>
      <c r="D154" s="127" t="s">
        <v>103</v>
      </c>
      <c r="E154" s="88">
        <v>40.130000000000003</v>
      </c>
      <c r="F154" s="196"/>
      <c r="G154" s="128">
        <f t="shared" si="17"/>
        <v>0</v>
      </c>
    </row>
    <row r="155" spans="1:7" ht="71.25" x14ac:dyDescent="0.2">
      <c r="A155" s="82" t="s">
        <v>156</v>
      </c>
      <c r="B155" s="141" t="s">
        <v>281</v>
      </c>
      <c r="C155" s="133"/>
      <c r="D155" s="72" t="s">
        <v>11</v>
      </c>
      <c r="E155" s="75">
        <v>70.099999999999994</v>
      </c>
      <c r="F155" s="197"/>
      <c r="G155" s="91">
        <f t="shared" si="17"/>
        <v>0</v>
      </c>
    </row>
    <row r="156" spans="1:7" ht="85.5" x14ac:dyDescent="0.2">
      <c r="A156" s="86" t="s">
        <v>337</v>
      </c>
      <c r="B156" s="97" t="s">
        <v>299</v>
      </c>
      <c r="C156" s="111" t="s">
        <v>510</v>
      </c>
      <c r="D156" s="98" t="s">
        <v>11</v>
      </c>
      <c r="E156" s="128">
        <v>13.225</v>
      </c>
      <c r="F156" s="195"/>
      <c r="G156" s="91">
        <f t="shared" si="17"/>
        <v>0</v>
      </c>
    </row>
    <row r="157" spans="1:7" ht="99.75" x14ac:dyDescent="0.2">
      <c r="A157" s="86" t="s">
        <v>357</v>
      </c>
      <c r="B157" s="140" t="s">
        <v>282</v>
      </c>
      <c r="C157" s="111"/>
      <c r="D157" s="98" t="s">
        <v>11</v>
      </c>
      <c r="E157" s="128">
        <v>40.130000000000003</v>
      </c>
      <c r="F157" s="195"/>
      <c r="G157" s="91">
        <f>ROUND(E157*F157,2)</f>
        <v>0</v>
      </c>
    </row>
    <row r="158" spans="1:7" x14ac:dyDescent="0.2">
      <c r="B158" s="99" t="s">
        <v>458</v>
      </c>
      <c r="C158" s="99"/>
      <c r="G158" s="91"/>
    </row>
    <row r="159" spans="1:7" ht="128.25" x14ac:dyDescent="0.2">
      <c r="A159" s="102" t="s">
        <v>425</v>
      </c>
      <c r="B159" s="119" t="s">
        <v>419</v>
      </c>
      <c r="C159" s="111"/>
      <c r="D159" s="103" t="s">
        <v>99</v>
      </c>
      <c r="E159" s="89">
        <v>3</v>
      </c>
      <c r="F159" s="195"/>
      <c r="G159" s="91">
        <f>ROUND(E159*F159,2)</f>
        <v>0</v>
      </c>
    </row>
    <row r="160" spans="1:7" ht="85.5" x14ac:dyDescent="0.2">
      <c r="A160" s="102" t="s">
        <v>426</v>
      </c>
      <c r="B160" s="97" t="s">
        <v>198</v>
      </c>
      <c r="C160" s="111"/>
      <c r="D160" s="103" t="s">
        <v>102</v>
      </c>
      <c r="E160" s="89">
        <v>22</v>
      </c>
      <c r="F160" s="195"/>
      <c r="G160" s="91">
        <f>ROUND(E160*F160,2)</f>
        <v>0</v>
      </c>
    </row>
    <row r="161" spans="1:7" ht="85.5" x14ac:dyDescent="0.2">
      <c r="A161" s="102" t="s">
        <v>418</v>
      </c>
      <c r="B161" s="97" t="s">
        <v>416</v>
      </c>
      <c r="C161" s="111"/>
      <c r="D161" s="103" t="s">
        <v>102</v>
      </c>
      <c r="E161" s="89">
        <v>5</v>
      </c>
      <c r="F161" s="195"/>
      <c r="G161" s="91">
        <f t="shared" ref="G161" si="18">ROUND(E161*F161,2)</f>
        <v>0</v>
      </c>
    </row>
    <row r="162" spans="1:7" x14ac:dyDescent="0.2">
      <c r="B162" s="99" t="s">
        <v>459</v>
      </c>
      <c r="C162" s="99"/>
      <c r="G162" s="91"/>
    </row>
    <row r="163" spans="1:7" ht="128.25" x14ac:dyDescent="0.2">
      <c r="A163" s="102" t="s">
        <v>427</v>
      </c>
      <c r="B163" s="97" t="s">
        <v>428</v>
      </c>
      <c r="C163" s="111"/>
      <c r="D163" s="103"/>
      <c r="G163" s="91"/>
    </row>
    <row r="164" spans="1:7" ht="42.75" x14ac:dyDescent="0.2">
      <c r="A164" s="102" t="s">
        <v>492</v>
      </c>
      <c r="B164" s="97" t="s">
        <v>417</v>
      </c>
      <c r="C164" s="111"/>
      <c r="D164" s="103" t="s">
        <v>99</v>
      </c>
      <c r="E164" s="89">
        <v>2</v>
      </c>
      <c r="F164" s="195"/>
      <c r="G164" s="91">
        <f>ROUND(E164*F164,2)</f>
        <v>0</v>
      </c>
    </row>
    <row r="165" spans="1:7" ht="86.25" x14ac:dyDescent="0.2">
      <c r="A165" s="102" t="s">
        <v>493</v>
      </c>
      <c r="B165" s="119" t="s">
        <v>429</v>
      </c>
      <c r="C165" s="111"/>
      <c r="D165" s="103" t="s">
        <v>99</v>
      </c>
      <c r="E165" s="89">
        <v>1</v>
      </c>
      <c r="F165" s="195"/>
      <c r="G165" s="91">
        <f>ROUND(E165*F165,2)</f>
        <v>0</v>
      </c>
    </row>
    <row r="166" spans="1:7" ht="45" x14ac:dyDescent="0.2">
      <c r="A166" s="102" t="s">
        <v>494</v>
      </c>
      <c r="B166" s="97" t="s">
        <v>430</v>
      </c>
      <c r="C166" s="111"/>
      <c r="D166" s="98" t="s">
        <v>99</v>
      </c>
      <c r="E166" s="89">
        <v>1</v>
      </c>
      <c r="F166" s="195"/>
      <c r="G166" s="91">
        <f t="shared" ref="G166" si="19">ROUND(E166*F166,2)</f>
        <v>0</v>
      </c>
    </row>
    <row r="167" spans="1:7" s="68" customFormat="1" ht="15.75" thickBot="1" x14ac:dyDescent="0.3">
      <c r="A167" s="7"/>
      <c r="B167" s="94" t="s">
        <v>75</v>
      </c>
      <c r="C167" s="94"/>
      <c r="D167" s="8"/>
      <c r="E167" s="8"/>
      <c r="F167" s="9"/>
      <c r="G167" s="9">
        <f>SUM(G145:G166)</f>
        <v>0</v>
      </c>
    </row>
    <row r="168" spans="1:7" s="68" customFormat="1" ht="15.75" thickTop="1" x14ac:dyDescent="0.25">
      <c r="A168" s="45"/>
      <c r="B168" s="95"/>
      <c r="C168" s="95"/>
      <c r="D168" s="46"/>
      <c r="E168" s="46"/>
      <c r="F168" s="47"/>
      <c r="G168" s="47"/>
    </row>
    <row r="169" spans="1:7" s="68" customFormat="1" ht="15" x14ac:dyDescent="0.25">
      <c r="A169" s="45"/>
      <c r="B169" s="95"/>
      <c r="C169" s="95"/>
      <c r="D169" s="46"/>
      <c r="E169" s="46"/>
      <c r="F169" s="47"/>
      <c r="G169" s="47"/>
    </row>
    <row r="170" spans="1:7" s="13" customFormat="1" ht="15" x14ac:dyDescent="0.25">
      <c r="A170" s="10" t="s">
        <v>125</v>
      </c>
      <c r="B170" s="95" t="s">
        <v>126</v>
      </c>
      <c r="C170" s="95"/>
      <c r="D170" s="11"/>
      <c r="E170" s="11"/>
      <c r="F170" s="12"/>
      <c r="G170" s="12"/>
    </row>
    <row r="172" spans="1:7" ht="28.5" x14ac:dyDescent="0.2">
      <c r="A172" s="86" t="s">
        <v>122</v>
      </c>
      <c r="B172" s="97" t="s">
        <v>495</v>
      </c>
      <c r="C172" s="176"/>
      <c r="D172" s="98" t="s">
        <v>99</v>
      </c>
      <c r="E172" s="89">
        <v>1</v>
      </c>
      <c r="F172" s="195"/>
      <c r="G172" s="91">
        <f>ROUND(E172*F172,2)</f>
        <v>0</v>
      </c>
    </row>
    <row r="173" spans="1:7" ht="101.25" x14ac:dyDescent="0.2">
      <c r="A173" s="86" t="s">
        <v>127</v>
      </c>
      <c r="B173" s="101" t="s">
        <v>229</v>
      </c>
      <c r="C173" s="101"/>
      <c r="D173" s="98" t="s">
        <v>99</v>
      </c>
      <c r="E173" s="89">
        <v>1</v>
      </c>
      <c r="F173" s="195"/>
      <c r="G173" s="91">
        <f t="shared" ref="G173:G176" si="20">ROUND(E173*F173,2)</f>
        <v>0</v>
      </c>
    </row>
    <row r="174" spans="1:7" ht="57" x14ac:dyDescent="0.2">
      <c r="A174" s="102" t="s">
        <v>207</v>
      </c>
      <c r="B174" s="161" t="s">
        <v>300</v>
      </c>
      <c r="C174" s="161"/>
      <c r="D174" s="98" t="s">
        <v>99</v>
      </c>
      <c r="E174" s="89">
        <v>1</v>
      </c>
      <c r="F174" s="195"/>
      <c r="G174" s="91">
        <f t="shared" si="20"/>
        <v>0</v>
      </c>
    </row>
    <row r="175" spans="1:7" ht="171" x14ac:dyDescent="0.2">
      <c r="A175" s="102" t="s">
        <v>230</v>
      </c>
      <c r="B175" s="97" t="s">
        <v>168</v>
      </c>
      <c r="C175" s="97"/>
      <c r="D175" s="98" t="s">
        <v>99</v>
      </c>
      <c r="E175" s="89">
        <v>1</v>
      </c>
      <c r="F175" s="195"/>
      <c r="G175" s="91">
        <f t="shared" si="20"/>
        <v>0</v>
      </c>
    </row>
    <row r="176" spans="1:7" ht="199.5" x14ac:dyDescent="0.2">
      <c r="A176" s="102" t="s">
        <v>431</v>
      </c>
      <c r="B176" s="97" t="s">
        <v>169</v>
      </c>
      <c r="C176" s="97"/>
      <c r="D176" s="98" t="s">
        <v>99</v>
      </c>
      <c r="E176" s="89">
        <v>1</v>
      </c>
      <c r="F176" s="195"/>
      <c r="G176" s="91">
        <f t="shared" si="20"/>
        <v>0</v>
      </c>
    </row>
    <row r="177" spans="1:15" s="68" customFormat="1" ht="15.75" thickBot="1" x14ac:dyDescent="0.3">
      <c r="A177" s="7"/>
      <c r="B177" s="94" t="s">
        <v>128</v>
      </c>
      <c r="C177" s="94"/>
      <c r="D177" s="8"/>
      <c r="E177" s="8"/>
      <c r="F177" s="9"/>
      <c r="G177" s="9">
        <f>SUM(G172:G176)</f>
        <v>0</v>
      </c>
    </row>
    <row r="178" spans="1:15" ht="15" thickTop="1" x14ac:dyDescent="0.2">
      <c r="J178" s="105"/>
      <c r="K178" s="105"/>
      <c r="L178" s="105"/>
      <c r="M178" s="105"/>
      <c r="N178" s="105"/>
      <c r="O178" s="105"/>
    </row>
    <row r="179" spans="1:15" x14ac:dyDescent="0.2">
      <c r="J179" s="105"/>
      <c r="K179" s="105"/>
      <c r="L179" s="105"/>
      <c r="M179" s="105"/>
      <c r="N179" s="105"/>
      <c r="O179" s="105"/>
    </row>
    <row r="180" spans="1:15" s="6" customFormat="1" ht="15.75" x14ac:dyDescent="0.25">
      <c r="A180" s="3" t="s">
        <v>25</v>
      </c>
      <c r="B180" s="85" t="s">
        <v>49</v>
      </c>
      <c r="C180" s="85"/>
      <c r="D180" s="4"/>
      <c r="E180" s="4"/>
      <c r="F180" s="5"/>
      <c r="G180" s="5"/>
    </row>
    <row r="181" spans="1:15" x14ac:dyDescent="0.2">
      <c r="B181" s="87"/>
      <c r="C181" s="87"/>
      <c r="D181" s="88"/>
      <c r="E181" s="88"/>
    </row>
    <row r="182" spans="1:15" s="105" customFormat="1" ht="15" x14ac:dyDescent="0.2">
      <c r="A182" s="50"/>
      <c r="B182" s="112" t="s">
        <v>186</v>
      </c>
      <c r="C182" s="112"/>
      <c r="D182" s="51"/>
      <c r="E182" s="51"/>
      <c r="F182" s="52"/>
      <c r="G182" s="52"/>
    </row>
    <row r="183" spans="1:15" s="13" customFormat="1" ht="15" x14ac:dyDescent="0.25">
      <c r="A183" s="86"/>
      <c r="B183" s="109"/>
      <c r="C183" s="109"/>
      <c r="D183" s="88"/>
      <c r="E183" s="88"/>
      <c r="F183" s="89"/>
      <c r="G183" s="89"/>
    </row>
    <row r="184" spans="1:15" s="13" customFormat="1" ht="15" x14ac:dyDescent="0.25">
      <c r="A184" s="10" t="s">
        <v>50</v>
      </c>
      <c r="B184" s="95" t="s">
        <v>88</v>
      </c>
      <c r="C184" s="95"/>
      <c r="D184" s="11"/>
      <c r="E184" s="11"/>
      <c r="F184" s="12"/>
      <c r="G184" s="12"/>
    </row>
    <row r="185" spans="1:15" x14ac:dyDescent="0.2">
      <c r="B185" s="97"/>
      <c r="C185" s="97"/>
      <c r="D185" s="98"/>
      <c r="G185" s="91"/>
    </row>
    <row r="186" spans="1:15" ht="99.75" x14ac:dyDescent="0.2">
      <c r="A186" s="86" t="s">
        <v>96</v>
      </c>
      <c r="B186" s="97" t="s">
        <v>98</v>
      </c>
      <c r="C186" s="97"/>
      <c r="D186" s="98"/>
      <c r="G186" s="91"/>
    </row>
    <row r="187" spans="1:15" x14ac:dyDescent="0.2">
      <c r="A187" s="82" t="s">
        <v>104</v>
      </c>
      <c r="B187" s="159" t="s">
        <v>231</v>
      </c>
      <c r="C187" s="126"/>
      <c r="D187" s="130" t="s">
        <v>232</v>
      </c>
      <c r="E187" s="139"/>
      <c r="F187" s="129"/>
      <c r="G187" s="129"/>
    </row>
    <row r="188" spans="1:15" ht="42.75" x14ac:dyDescent="0.2">
      <c r="A188" s="82" t="s">
        <v>105</v>
      </c>
      <c r="B188" s="159" t="s">
        <v>233</v>
      </c>
      <c r="C188" s="126"/>
      <c r="D188" s="138" t="s">
        <v>99</v>
      </c>
      <c r="E188" s="139">
        <v>1</v>
      </c>
      <c r="F188" s="198"/>
      <c r="G188" s="129">
        <f t="shared" ref="G188:G200" si="21">ROUND(E188*F188,2)</f>
        <v>0</v>
      </c>
    </row>
    <row r="189" spans="1:15" x14ac:dyDescent="0.2">
      <c r="A189" s="82" t="s">
        <v>106</v>
      </c>
      <c r="B189" s="132" t="s">
        <v>175</v>
      </c>
      <c r="C189" s="126"/>
      <c r="D189" s="138" t="s">
        <v>99</v>
      </c>
      <c r="E189" s="139">
        <v>1</v>
      </c>
      <c r="F189" s="198"/>
      <c r="G189" s="129">
        <f t="shared" si="21"/>
        <v>0</v>
      </c>
    </row>
    <row r="190" spans="1:15" x14ac:dyDescent="0.2">
      <c r="A190" s="82" t="s">
        <v>107</v>
      </c>
      <c r="B190" s="101" t="s">
        <v>301</v>
      </c>
      <c r="C190" s="142"/>
      <c r="D190" s="138" t="s">
        <v>99</v>
      </c>
      <c r="E190" s="139">
        <v>2</v>
      </c>
      <c r="F190" s="198"/>
      <c r="G190" s="129">
        <f t="shared" si="21"/>
        <v>0</v>
      </c>
    </row>
    <row r="191" spans="1:15" ht="42.75" x14ac:dyDescent="0.2">
      <c r="A191" s="82" t="s">
        <v>141</v>
      </c>
      <c r="B191" s="159" t="s">
        <v>234</v>
      </c>
      <c r="C191" s="142"/>
      <c r="D191" s="138" t="s">
        <v>99</v>
      </c>
      <c r="E191" s="139">
        <v>1</v>
      </c>
      <c r="F191" s="198"/>
      <c r="G191" s="129">
        <f t="shared" si="21"/>
        <v>0</v>
      </c>
      <c r="H191" s="73"/>
    </row>
    <row r="192" spans="1:15" ht="42.75" x14ac:dyDescent="0.2">
      <c r="A192" s="82" t="s">
        <v>142</v>
      </c>
      <c r="B192" s="101" t="s">
        <v>302</v>
      </c>
      <c r="C192" s="126"/>
      <c r="D192" s="74" t="s">
        <v>99</v>
      </c>
      <c r="E192" s="75">
        <v>1</v>
      </c>
      <c r="F192" s="197"/>
      <c r="G192" s="76">
        <f t="shared" si="21"/>
        <v>0</v>
      </c>
      <c r="H192" s="73"/>
    </row>
    <row r="193" spans="1:8" ht="85.5" x14ac:dyDescent="0.2">
      <c r="A193" s="86" t="s">
        <v>145</v>
      </c>
      <c r="B193" s="143" t="s">
        <v>235</v>
      </c>
      <c r="C193" s="126"/>
      <c r="D193" s="138" t="s">
        <v>99</v>
      </c>
      <c r="E193" s="139">
        <v>1</v>
      </c>
      <c r="F193" s="198"/>
      <c r="G193" s="129">
        <f t="shared" si="21"/>
        <v>0</v>
      </c>
      <c r="H193" s="73"/>
    </row>
    <row r="194" spans="1:8" x14ac:dyDescent="0.2">
      <c r="A194" s="86" t="s">
        <v>153</v>
      </c>
      <c r="B194" s="116" t="s">
        <v>176</v>
      </c>
      <c r="C194" s="116"/>
      <c r="D194" s="72" t="s">
        <v>99</v>
      </c>
      <c r="E194" s="88">
        <v>1</v>
      </c>
      <c r="F194" s="197"/>
      <c r="G194" s="91">
        <f t="shared" si="21"/>
        <v>0</v>
      </c>
    </row>
    <row r="195" spans="1:8" ht="57" x14ac:dyDescent="0.2">
      <c r="A195" s="102" t="s">
        <v>154</v>
      </c>
      <c r="B195" s="101" t="s">
        <v>432</v>
      </c>
      <c r="C195" s="101"/>
      <c r="D195" s="98" t="s">
        <v>99</v>
      </c>
      <c r="E195" s="89">
        <v>1</v>
      </c>
      <c r="F195" s="195"/>
      <c r="G195" s="91">
        <f t="shared" si="21"/>
        <v>0</v>
      </c>
    </row>
    <row r="196" spans="1:8" ht="71.25" x14ac:dyDescent="0.2">
      <c r="A196" s="102" t="s">
        <v>272</v>
      </c>
      <c r="B196" s="119" t="s">
        <v>433</v>
      </c>
      <c r="C196" s="101"/>
      <c r="D196" s="98" t="s">
        <v>99</v>
      </c>
      <c r="E196" s="89">
        <v>2</v>
      </c>
      <c r="F196" s="195"/>
      <c r="G196" s="91">
        <f t="shared" ref="G196" si="22">ROUND(E196*F196,2)</f>
        <v>0</v>
      </c>
    </row>
    <row r="197" spans="1:8" x14ac:dyDescent="0.2">
      <c r="A197" s="102" t="s">
        <v>303</v>
      </c>
      <c r="B197" s="97" t="s">
        <v>100</v>
      </c>
      <c r="C197" s="97"/>
      <c r="D197" s="98" t="s">
        <v>99</v>
      </c>
      <c r="E197" s="89">
        <v>1</v>
      </c>
      <c r="F197" s="195"/>
      <c r="G197" s="91">
        <f t="shared" si="21"/>
        <v>0</v>
      </c>
    </row>
    <row r="198" spans="1:8" ht="28.5" x14ac:dyDescent="0.2">
      <c r="A198" s="102" t="s">
        <v>338</v>
      </c>
      <c r="B198" s="101" t="s">
        <v>339</v>
      </c>
      <c r="C198" s="101"/>
      <c r="D198" s="72" t="s">
        <v>99</v>
      </c>
      <c r="E198" s="88">
        <v>1</v>
      </c>
      <c r="F198" s="197"/>
      <c r="G198" s="114">
        <f t="shared" si="21"/>
        <v>0</v>
      </c>
    </row>
    <row r="199" spans="1:8" ht="71.25" x14ac:dyDescent="0.2">
      <c r="A199" s="86" t="s">
        <v>340</v>
      </c>
      <c r="B199" s="101" t="s">
        <v>358</v>
      </c>
      <c r="C199" s="101"/>
      <c r="D199" s="72" t="s">
        <v>99</v>
      </c>
      <c r="E199" s="88">
        <v>1</v>
      </c>
      <c r="F199" s="197"/>
      <c r="G199" s="114">
        <f t="shared" si="21"/>
        <v>0</v>
      </c>
    </row>
    <row r="200" spans="1:8" ht="128.25" x14ac:dyDescent="0.2">
      <c r="A200" s="102" t="s">
        <v>341</v>
      </c>
      <c r="B200" s="101" t="s">
        <v>435</v>
      </c>
      <c r="C200" s="101"/>
      <c r="D200" s="98" t="s">
        <v>99</v>
      </c>
      <c r="E200" s="89">
        <v>1</v>
      </c>
      <c r="F200" s="195"/>
      <c r="G200" s="91">
        <f t="shared" si="21"/>
        <v>0</v>
      </c>
    </row>
    <row r="201" spans="1:8" ht="171" x14ac:dyDescent="0.2">
      <c r="A201" s="86" t="s">
        <v>97</v>
      </c>
      <c r="B201" s="144" t="s">
        <v>236</v>
      </c>
      <c r="C201" s="97"/>
      <c r="D201" s="98" t="s">
        <v>99</v>
      </c>
      <c r="E201" s="89">
        <v>1</v>
      </c>
      <c r="F201" s="195"/>
      <c r="G201" s="91">
        <f t="shared" ref="G201" si="23">ROUND(E201*F201,2)</f>
        <v>0</v>
      </c>
    </row>
    <row r="202" spans="1:8" s="68" customFormat="1" ht="15.75" thickBot="1" x14ac:dyDescent="0.3">
      <c r="A202" s="7"/>
      <c r="B202" s="94" t="s">
        <v>89</v>
      </c>
      <c r="C202" s="94"/>
      <c r="D202" s="8"/>
      <c r="E202" s="8"/>
      <c r="F202" s="9"/>
      <c r="G202" s="9">
        <f>SUM(G186:G201)</f>
        <v>0</v>
      </c>
    </row>
    <row r="203" spans="1:8" ht="15" thickTop="1" x14ac:dyDescent="0.2">
      <c r="B203" s="87"/>
      <c r="C203" s="87"/>
      <c r="D203" s="88"/>
      <c r="E203" s="88"/>
    </row>
    <row r="204" spans="1:8" x14ac:dyDescent="0.2">
      <c r="B204" s="87"/>
      <c r="C204" s="87"/>
      <c r="D204" s="88"/>
      <c r="E204" s="88"/>
    </row>
    <row r="205" spans="1:8" s="13" customFormat="1" ht="15" x14ac:dyDescent="0.25">
      <c r="A205" s="10" t="s">
        <v>51</v>
      </c>
      <c r="B205" s="95" t="s">
        <v>76</v>
      </c>
      <c r="C205" s="95"/>
      <c r="D205" s="11"/>
      <c r="E205" s="11"/>
      <c r="F205" s="12"/>
      <c r="G205" s="12"/>
    </row>
    <row r="206" spans="1:8" x14ac:dyDescent="0.2">
      <c r="B206" s="97"/>
      <c r="C206" s="97"/>
      <c r="D206" s="98"/>
      <c r="G206" s="91"/>
    </row>
    <row r="207" spans="1:8" x14ac:dyDescent="0.2">
      <c r="A207" s="145"/>
      <c r="B207" s="146" t="s">
        <v>237</v>
      </c>
      <c r="C207" s="147"/>
      <c r="D207" s="134"/>
      <c r="E207" s="134"/>
      <c r="F207" s="134"/>
      <c r="G207" s="128"/>
    </row>
    <row r="208" spans="1:8" ht="99.75" x14ac:dyDescent="0.2">
      <c r="A208" s="82" t="s">
        <v>110</v>
      </c>
      <c r="B208" s="163" t="s">
        <v>359</v>
      </c>
      <c r="C208" s="126"/>
      <c r="D208" s="127"/>
      <c r="E208" s="134"/>
      <c r="F208" s="134"/>
      <c r="G208" s="128"/>
    </row>
    <row r="209" spans="1:7" ht="42.75" x14ac:dyDescent="0.2">
      <c r="A209" s="82" t="s">
        <v>284</v>
      </c>
      <c r="B209" s="163" t="s">
        <v>360</v>
      </c>
      <c r="C209" s="126"/>
      <c r="D209" s="127" t="s">
        <v>99</v>
      </c>
      <c r="E209" s="134">
        <v>1</v>
      </c>
      <c r="F209" s="198"/>
      <c r="G209" s="128">
        <f t="shared" ref="G209:G210" si="24">ROUND(E209*F209,2)</f>
        <v>0</v>
      </c>
    </row>
    <row r="210" spans="1:7" ht="42.75" x14ac:dyDescent="0.2">
      <c r="A210" s="82" t="s">
        <v>304</v>
      </c>
      <c r="B210" s="163" t="s">
        <v>434</v>
      </c>
      <c r="C210" s="126"/>
      <c r="D210" s="127" t="s">
        <v>99</v>
      </c>
      <c r="E210" s="134">
        <v>1</v>
      </c>
      <c r="F210" s="198"/>
      <c r="G210" s="128">
        <f t="shared" si="24"/>
        <v>0</v>
      </c>
    </row>
    <row r="211" spans="1:7" ht="85.5" x14ac:dyDescent="0.2">
      <c r="A211" s="82" t="s">
        <v>111</v>
      </c>
      <c r="B211" s="159" t="s">
        <v>305</v>
      </c>
      <c r="C211" s="126"/>
      <c r="D211" s="127" t="s">
        <v>99</v>
      </c>
      <c r="E211" s="134">
        <v>1</v>
      </c>
      <c r="F211" s="198"/>
      <c r="G211" s="128">
        <f>ROUND(E211*F211,2)</f>
        <v>0</v>
      </c>
    </row>
    <row r="212" spans="1:7" ht="28.5" x14ac:dyDescent="0.2">
      <c r="A212" s="82" t="s">
        <v>112</v>
      </c>
      <c r="B212" s="159" t="s">
        <v>238</v>
      </c>
      <c r="C212" s="126"/>
      <c r="D212" s="127" t="s">
        <v>99</v>
      </c>
      <c r="E212" s="134">
        <v>1</v>
      </c>
      <c r="F212" s="198"/>
      <c r="G212" s="128">
        <f>ROUND(E212*F212,2)</f>
        <v>0</v>
      </c>
    </row>
    <row r="213" spans="1:7" x14ac:dyDescent="0.2">
      <c r="A213" s="82"/>
      <c r="B213" s="146" t="s">
        <v>306</v>
      </c>
      <c r="C213" s="126"/>
      <c r="D213" s="127"/>
      <c r="E213" s="134"/>
      <c r="F213" s="134"/>
      <c r="G213" s="128"/>
    </row>
    <row r="214" spans="1:7" ht="86.25" x14ac:dyDescent="0.2">
      <c r="A214" s="82" t="s">
        <v>137</v>
      </c>
      <c r="B214" s="132" t="s">
        <v>240</v>
      </c>
      <c r="C214" s="126"/>
      <c r="D214" s="152" t="s">
        <v>102</v>
      </c>
      <c r="E214" s="100">
        <v>20</v>
      </c>
      <c r="F214" s="199"/>
      <c r="G214" s="150">
        <f t="shared" ref="G214" si="25">ROUND(E214*F214,2)</f>
        <v>0</v>
      </c>
    </row>
    <row r="215" spans="1:7" ht="87" x14ac:dyDescent="0.2">
      <c r="A215" s="82" t="s">
        <v>140</v>
      </c>
      <c r="B215" s="159" t="s">
        <v>5</v>
      </c>
      <c r="C215" s="126"/>
      <c r="D215" s="127"/>
      <c r="E215" s="134"/>
      <c r="F215" s="134"/>
      <c r="G215" s="128"/>
    </row>
    <row r="216" spans="1:7" ht="15.75" x14ac:dyDescent="0.2">
      <c r="A216" s="82" t="s">
        <v>219</v>
      </c>
      <c r="B216" s="151" t="s">
        <v>157</v>
      </c>
      <c r="C216" s="151"/>
      <c r="D216" s="152" t="s">
        <v>102</v>
      </c>
      <c r="E216" s="100">
        <v>5</v>
      </c>
      <c r="F216" s="199"/>
      <c r="G216" s="150">
        <f t="shared" ref="G216:G217" si="26">ROUND(E216*F216,2)</f>
        <v>0</v>
      </c>
    </row>
    <row r="217" spans="1:7" ht="15.75" x14ac:dyDescent="0.2">
      <c r="A217" s="82" t="s">
        <v>307</v>
      </c>
      <c r="B217" s="151" t="s">
        <v>148</v>
      </c>
      <c r="C217" s="151"/>
      <c r="D217" s="152" t="s">
        <v>102</v>
      </c>
      <c r="E217" s="100">
        <v>15</v>
      </c>
      <c r="F217" s="199"/>
      <c r="G217" s="150">
        <f t="shared" si="26"/>
        <v>0</v>
      </c>
    </row>
    <row r="218" spans="1:7" x14ac:dyDescent="0.2">
      <c r="A218" s="86" t="s">
        <v>143</v>
      </c>
      <c r="B218" s="97" t="s">
        <v>308</v>
      </c>
      <c r="C218" s="151"/>
      <c r="D218" s="152" t="s">
        <v>99</v>
      </c>
      <c r="E218" s="149">
        <v>1</v>
      </c>
      <c r="F218" s="199"/>
      <c r="G218" s="150">
        <f>ROUND(E218*F218,2)</f>
        <v>0</v>
      </c>
    </row>
    <row r="219" spans="1:7" x14ac:dyDescent="0.2">
      <c r="A219" s="165"/>
      <c r="B219" s="146" t="s">
        <v>239</v>
      </c>
      <c r="C219" s="151"/>
      <c r="D219" s="152"/>
      <c r="E219" s="149"/>
      <c r="F219" s="149"/>
      <c r="G219" s="150"/>
    </row>
    <row r="220" spans="1:7" ht="114" x14ac:dyDescent="0.2">
      <c r="A220" s="82" t="s">
        <v>144</v>
      </c>
      <c r="B220" s="159" t="s">
        <v>326</v>
      </c>
      <c r="C220" s="126"/>
      <c r="D220" s="138" t="s">
        <v>99</v>
      </c>
      <c r="E220" s="139">
        <v>1</v>
      </c>
      <c r="F220" s="198"/>
      <c r="G220" s="129">
        <f>ROUND(E220*F220,2)</f>
        <v>0</v>
      </c>
    </row>
    <row r="221" spans="1:7" ht="114" x14ac:dyDescent="0.2">
      <c r="A221" s="82" t="s">
        <v>155</v>
      </c>
      <c r="B221" s="159" t="s">
        <v>241</v>
      </c>
      <c r="C221" s="133" t="s">
        <v>496</v>
      </c>
      <c r="D221" s="138" t="s">
        <v>99</v>
      </c>
      <c r="E221" s="139">
        <v>1</v>
      </c>
      <c r="F221" s="198"/>
      <c r="G221" s="129">
        <f t="shared" ref="G221" si="27">ROUND(E221*F221,2)</f>
        <v>0</v>
      </c>
    </row>
    <row r="222" spans="1:7" ht="71.25" x14ac:dyDescent="0.2">
      <c r="A222" s="82" t="s">
        <v>189</v>
      </c>
      <c r="B222" s="159" t="s">
        <v>309</v>
      </c>
      <c r="C222" s="126"/>
      <c r="D222" s="138" t="s">
        <v>99</v>
      </c>
      <c r="E222" s="139">
        <v>1</v>
      </c>
      <c r="F222" s="198"/>
      <c r="G222" s="129">
        <f>ROUND(E222*F222,2)</f>
        <v>0</v>
      </c>
    </row>
    <row r="223" spans="1:7" x14ac:dyDescent="0.2">
      <c r="A223" s="145"/>
      <c r="B223" s="146" t="s">
        <v>242</v>
      </c>
      <c r="C223" s="147"/>
      <c r="D223" s="134"/>
      <c r="E223" s="134"/>
      <c r="F223" s="134"/>
      <c r="G223" s="128"/>
    </row>
    <row r="224" spans="1:7" ht="114" x14ac:dyDescent="0.2">
      <c r="A224" s="82" t="s">
        <v>286</v>
      </c>
      <c r="B224" s="159" t="s">
        <v>310</v>
      </c>
      <c r="C224" s="126"/>
      <c r="D224" s="127" t="s">
        <v>99</v>
      </c>
      <c r="E224" s="134">
        <v>1</v>
      </c>
      <c r="F224" s="198"/>
      <c r="G224" s="128">
        <f>ROUND(E224*F224,2)</f>
        <v>0</v>
      </c>
    </row>
    <row r="225" spans="1:7" s="68" customFormat="1" ht="15.75" thickBot="1" x14ac:dyDescent="0.3">
      <c r="A225" s="7"/>
      <c r="B225" s="94" t="s">
        <v>77</v>
      </c>
      <c r="C225" s="94"/>
      <c r="D225" s="8"/>
      <c r="E225" s="8"/>
      <c r="F225" s="9"/>
      <c r="G225" s="9">
        <f>SUM(G208:G224)</f>
        <v>0</v>
      </c>
    </row>
    <row r="226" spans="1:7" ht="15" thickTop="1" x14ac:dyDescent="0.2"/>
    <row r="228" spans="1:7" s="13" customFormat="1" ht="15" x14ac:dyDescent="0.25">
      <c r="A228" s="10" t="s">
        <v>52</v>
      </c>
      <c r="B228" s="95" t="s">
        <v>78</v>
      </c>
      <c r="C228" s="95"/>
      <c r="D228" s="11"/>
      <c r="E228" s="11"/>
      <c r="F228" s="12"/>
      <c r="G228" s="12"/>
    </row>
    <row r="229" spans="1:7" x14ac:dyDescent="0.2">
      <c r="B229" s="97"/>
      <c r="C229" s="97"/>
      <c r="D229" s="98"/>
      <c r="G229" s="91"/>
    </row>
    <row r="230" spans="1:7" s="105" customFormat="1" ht="128.25" x14ac:dyDescent="0.2">
      <c r="A230" s="102" t="s">
        <v>109</v>
      </c>
      <c r="B230" s="97" t="s">
        <v>342</v>
      </c>
      <c r="C230" s="49" t="s">
        <v>497</v>
      </c>
      <c r="D230" s="104" t="s">
        <v>99</v>
      </c>
      <c r="E230" s="100">
        <v>1</v>
      </c>
      <c r="F230" s="195"/>
      <c r="G230" s="107">
        <f>ROUND(E230*F230,2)</f>
        <v>0</v>
      </c>
    </row>
    <row r="231" spans="1:7" s="105" customFormat="1" ht="128.25" x14ac:dyDescent="0.2">
      <c r="A231" s="102" t="s">
        <v>113</v>
      </c>
      <c r="B231" s="159" t="s">
        <v>311</v>
      </c>
      <c r="C231" s="148" t="s">
        <v>498</v>
      </c>
      <c r="D231" s="98" t="s">
        <v>99</v>
      </c>
      <c r="E231" s="89">
        <v>1</v>
      </c>
      <c r="F231" s="195"/>
      <c r="G231" s="91">
        <f>ROUND(E231*F231,2)</f>
        <v>0</v>
      </c>
    </row>
    <row r="232" spans="1:7" s="105" customFormat="1" ht="156.75" x14ac:dyDescent="0.2">
      <c r="A232" s="86" t="s">
        <v>114</v>
      </c>
      <c r="B232" s="163" t="s">
        <v>436</v>
      </c>
      <c r="C232" s="111" t="s">
        <v>499</v>
      </c>
      <c r="D232" s="72"/>
      <c r="E232" s="89"/>
      <c r="F232" s="89"/>
      <c r="G232" s="91"/>
    </row>
    <row r="233" spans="1:7" s="105" customFormat="1" x14ac:dyDescent="0.2">
      <c r="A233" s="82" t="s">
        <v>244</v>
      </c>
      <c r="B233" s="143" t="s">
        <v>437</v>
      </c>
      <c r="C233" s="126"/>
      <c r="D233" s="127" t="s">
        <v>99</v>
      </c>
      <c r="E233" s="139">
        <v>1</v>
      </c>
      <c r="F233" s="198"/>
      <c r="G233" s="129">
        <f t="shared" ref="G233" si="28">ROUND(E233*F233,2)</f>
        <v>0</v>
      </c>
    </row>
    <row r="234" spans="1:7" s="105" customFormat="1" ht="156.75" x14ac:dyDescent="0.2">
      <c r="A234" s="82" t="s">
        <v>115</v>
      </c>
      <c r="B234" s="143" t="s">
        <v>243</v>
      </c>
      <c r="C234" s="111" t="s">
        <v>500</v>
      </c>
      <c r="D234" s="72"/>
      <c r="E234" s="89"/>
      <c r="F234" s="89"/>
      <c r="G234" s="91"/>
    </row>
    <row r="235" spans="1:7" s="105" customFormat="1" ht="28.5" x14ac:dyDescent="0.2">
      <c r="A235" s="82" t="s">
        <v>361</v>
      </c>
      <c r="B235" s="159" t="s">
        <v>438</v>
      </c>
      <c r="C235" s="126"/>
      <c r="D235" s="74" t="s">
        <v>99</v>
      </c>
      <c r="E235" s="75">
        <v>1</v>
      </c>
      <c r="F235" s="197"/>
      <c r="G235" s="76">
        <f t="shared" ref="G235" si="29">ROUND(E235*F235,2)</f>
        <v>0</v>
      </c>
    </row>
    <row r="236" spans="1:7" s="68" customFormat="1" ht="15.75" thickBot="1" x14ac:dyDescent="0.3">
      <c r="A236" s="7"/>
      <c r="B236" s="94" t="s">
        <v>79</v>
      </c>
      <c r="C236" s="94"/>
      <c r="D236" s="8"/>
      <c r="E236" s="8"/>
      <c r="F236" s="9"/>
      <c r="G236" s="9">
        <f>SUM(G230:G235)</f>
        <v>0</v>
      </c>
    </row>
    <row r="237" spans="1:7" ht="15" thickTop="1" x14ac:dyDescent="0.2"/>
    <row r="239" spans="1:7" s="13" customFormat="1" ht="15" x14ac:dyDescent="0.25">
      <c r="A239" s="10" t="s">
        <v>82</v>
      </c>
      <c r="B239" s="95" t="s">
        <v>80</v>
      </c>
      <c r="C239" s="95"/>
      <c r="D239" s="11"/>
      <c r="E239" s="11"/>
      <c r="F239" s="12"/>
      <c r="G239" s="12"/>
    </row>
    <row r="240" spans="1:7" x14ac:dyDescent="0.2">
      <c r="B240" s="97"/>
      <c r="C240" s="97"/>
      <c r="D240" s="98"/>
      <c r="G240" s="91"/>
    </row>
    <row r="241" spans="1:7" ht="42.75" x14ac:dyDescent="0.2">
      <c r="A241" s="82" t="s">
        <v>108</v>
      </c>
      <c r="B241" s="159" t="s">
        <v>362</v>
      </c>
      <c r="C241" s="126"/>
      <c r="D241" s="138"/>
      <c r="E241" s="139"/>
      <c r="F241" s="139"/>
      <c r="G241" s="129"/>
    </row>
    <row r="242" spans="1:7" ht="42.75" x14ac:dyDescent="0.2">
      <c r="A242" s="82" t="s">
        <v>192</v>
      </c>
      <c r="B242" s="159" t="s">
        <v>363</v>
      </c>
      <c r="C242" s="126"/>
      <c r="D242" s="138" t="s">
        <v>99</v>
      </c>
      <c r="E242" s="139">
        <v>3</v>
      </c>
      <c r="F242" s="198"/>
      <c r="G242" s="129">
        <f t="shared" ref="G242:G243" si="30">ROUND(E242*F242,2)</f>
        <v>0</v>
      </c>
    </row>
    <row r="243" spans="1:7" x14ac:dyDescent="0.2">
      <c r="A243" s="145" t="s">
        <v>193</v>
      </c>
      <c r="B243" s="159" t="s">
        <v>364</v>
      </c>
      <c r="C243" s="126"/>
      <c r="D243" s="138" t="s">
        <v>99</v>
      </c>
      <c r="E243" s="139">
        <v>3</v>
      </c>
      <c r="F243" s="198"/>
      <c r="G243" s="129">
        <f t="shared" si="30"/>
        <v>0</v>
      </c>
    </row>
    <row r="244" spans="1:7" ht="28.5" x14ac:dyDescent="0.2">
      <c r="A244" s="82" t="s">
        <v>194</v>
      </c>
      <c r="B244" s="159" t="s">
        <v>365</v>
      </c>
      <c r="C244" s="126"/>
      <c r="D244" s="138" t="s">
        <v>99</v>
      </c>
      <c r="E244" s="139">
        <v>3</v>
      </c>
      <c r="F244" s="198"/>
      <c r="G244" s="129">
        <f>ROUND(E244*F244,2)</f>
        <v>0</v>
      </c>
    </row>
    <row r="245" spans="1:7" ht="28.5" x14ac:dyDescent="0.2">
      <c r="A245" s="82" t="s">
        <v>195</v>
      </c>
      <c r="B245" s="159" t="s">
        <v>366</v>
      </c>
      <c r="C245" s="126"/>
      <c r="D245" s="138" t="s">
        <v>99</v>
      </c>
      <c r="E245" s="139">
        <v>3</v>
      </c>
      <c r="F245" s="198"/>
      <c r="G245" s="129">
        <f>ROUND(E245*F245,2)</f>
        <v>0</v>
      </c>
    </row>
    <row r="246" spans="1:7" ht="85.5" x14ac:dyDescent="0.2">
      <c r="A246" s="86" t="s">
        <v>117</v>
      </c>
      <c r="B246" s="97" t="s">
        <v>312</v>
      </c>
      <c r="C246" s="97"/>
      <c r="D246" s="98"/>
      <c r="G246" s="91"/>
    </row>
    <row r="247" spans="1:7" ht="57" x14ac:dyDescent="0.2">
      <c r="A247" s="86" t="s">
        <v>270</v>
      </c>
      <c r="B247" s="97" t="s">
        <v>439</v>
      </c>
      <c r="C247" s="97"/>
      <c r="D247" s="98" t="s">
        <v>99</v>
      </c>
      <c r="E247" s="89">
        <v>1</v>
      </c>
      <c r="F247" s="195"/>
      <c r="G247" s="91">
        <f t="shared" ref="G247" si="31">ROUND(E247*F247,2)</f>
        <v>0</v>
      </c>
    </row>
    <row r="248" spans="1:7" ht="99.75" x14ac:dyDescent="0.2">
      <c r="A248" s="115" t="s">
        <v>271</v>
      </c>
      <c r="B248" s="97" t="s">
        <v>440</v>
      </c>
      <c r="C248" s="126"/>
      <c r="D248" s="72" t="s">
        <v>99</v>
      </c>
      <c r="E248" s="88">
        <v>2</v>
      </c>
      <c r="F248" s="197"/>
      <c r="G248" s="114">
        <f>ROUND(E248*F248,2)</f>
        <v>0</v>
      </c>
    </row>
    <row r="249" spans="1:7" ht="128.25" x14ac:dyDescent="0.2">
      <c r="A249" s="102" t="s">
        <v>118</v>
      </c>
      <c r="B249" s="159" t="s">
        <v>314</v>
      </c>
      <c r="C249" s="111" t="s">
        <v>501</v>
      </c>
      <c r="D249" s="166"/>
      <c r="E249" s="167"/>
      <c r="F249" s="167"/>
      <c r="G249" s="168"/>
    </row>
    <row r="250" spans="1:7" ht="71.25" x14ac:dyDescent="0.2">
      <c r="A250" s="102" t="s">
        <v>442</v>
      </c>
      <c r="B250" s="101" t="s">
        <v>441</v>
      </c>
      <c r="C250" s="111"/>
      <c r="D250" s="98" t="s">
        <v>99</v>
      </c>
      <c r="E250" s="89">
        <v>1</v>
      </c>
      <c r="F250" s="195"/>
      <c r="G250" s="91">
        <f>ROUND(E250*F250,2)</f>
        <v>0</v>
      </c>
    </row>
    <row r="251" spans="1:7" ht="114" x14ac:dyDescent="0.2">
      <c r="A251" s="102" t="s">
        <v>443</v>
      </c>
      <c r="B251" s="101" t="s">
        <v>444</v>
      </c>
      <c r="C251" s="111"/>
      <c r="D251" s="98" t="s">
        <v>99</v>
      </c>
      <c r="E251" s="89">
        <v>1</v>
      </c>
      <c r="F251" s="195"/>
      <c r="G251" s="91">
        <f>ROUND(E251*F251,2)</f>
        <v>0</v>
      </c>
    </row>
    <row r="252" spans="1:7" ht="156.75" x14ac:dyDescent="0.2">
      <c r="A252" s="102" t="s">
        <v>172</v>
      </c>
      <c r="B252" s="164" t="s">
        <v>313</v>
      </c>
      <c r="C252" s="111" t="s">
        <v>502</v>
      </c>
      <c r="D252" s="104" t="s">
        <v>99</v>
      </c>
      <c r="E252" s="100">
        <v>1</v>
      </c>
      <c r="F252" s="195"/>
      <c r="G252" s="107">
        <f>ROUND(E252*F252,2)</f>
        <v>0</v>
      </c>
    </row>
    <row r="253" spans="1:7" ht="28.5" x14ac:dyDescent="0.2">
      <c r="A253" s="115" t="s">
        <v>173</v>
      </c>
      <c r="B253" s="116" t="s">
        <v>367</v>
      </c>
      <c r="C253" s="116"/>
      <c r="D253" s="72" t="s">
        <v>99</v>
      </c>
      <c r="E253" s="88">
        <v>1</v>
      </c>
      <c r="F253" s="197"/>
      <c r="G253" s="114">
        <f t="shared" ref="G253:G255" si="32">ROUND(E253*F253,2)</f>
        <v>0</v>
      </c>
    </row>
    <row r="254" spans="1:7" ht="28.5" x14ac:dyDescent="0.2">
      <c r="A254" s="115" t="s">
        <v>178</v>
      </c>
      <c r="B254" s="116" t="s">
        <v>177</v>
      </c>
      <c r="C254" s="116"/>
      <c r="D254" s="74" t="s">
        <v>99</v>
      </c>
      <c r="E254" s="75">
        <v>1</v>
      </c>
      <c r="F254" s="197"/>
      <c r="G254" s="76">
        <f t="shared" si="32"/>
        <v>0</v>
      </c>
    </row>
    <row r="255" spans="1:7" s="105" customFormat="1" ht="28.5" x14ac:dyDescent="0.2">
      <c r="A255" s="77" t="s">
        <v>188</v>
      </c>
      <c r="B255" s="78" t="s">
        <v>283</v>
      </c>
      <c r="C255" s="78"/>
      <c r="D255" s="79" t="s">
        <v>99</v>
      </c>
      <c r="E255" s="80">
        <v>1</v>
      </c>
      <c r="F255" s="200"/>
      <c r="G255" s="81">
        <f t="shared" si="32"/>
        <v>0</v>
      </c>
    </row>
    <row r="256" spans="1:7" s="68" customFormat="1" ht="15.75" thickBot="1" x14ac:dyDescent="0.3">
      <c r="A256" s="7"/>
      <c r="B256" s="94" t="s">
        <v>81</v>
      </c>
      <c r="C256" s="94"/>
      <c r="D256" s="8"/>
      <c r="E256" s="8"/>
      <c r="F256" s="9"/>
      <c r="G256" s="9">
        <f>SUM(G241:G255)</f>
        <v>0</v>
      </c>
    </row>
    <row r="257" spans="1:7" ht="15" thickTop="1" x14ac:dyDescent="0.2"/>
    <row r="259" spans="1:7" s="13" customFormat="1" ht="15" x14ac:dyDescent="0.25">
      <c r="A259" s="10" t="s">
        <v>95</v>
      </c>
      <c r="B259" s="95" t="s">
        <v>83</v>
      </c>
      <c r="C259" s="95"/>
      <c r="D259" s="11"/>
      <c r="E259" s="11"/>
      <c r="F259" s="12"/>
      <c r="G259" s="12"/>
    </row>
    <row r="260" spans="1:7" x14ac:dyDescent="0.2">
      <c r="B260" s="97"/>
      <c r="C260" s="97"/>
      <c r="D260" s="98"/>
      <c r="G260" s="91"/>
    </row>
    <row r="261" spans="1:7" ht="128.25" x14ac:dyDescent="0.2">
      <c r="A261" s="86" t="s">
        <v>119</v>
      </c>
      <c r="B261" s="101" t="s">
        <v>368</v>
      </c>
      <c r="C261" s="111"/>
      <c r="D261" s="98" t="s">
        <v>101</v>
      </c>
      <c r="E261" s="89">
        <v>2</v>
      </c>
      <c r="F261" s="195"/>
      <c r="G261" s="91">
        <f>ROUND(E261*F261,2)</f>
        <v>0</v>
      </c>
    </row>
    <row r="262" spans="1:7" ht="129.75" x14ac:dyDescent="0.2">
      <c r="A262" s="86" t="s">
        <v>120</v>
      </c>
      <c r="B262" s="101" t="s">
        <v>503</v>
      </c>
      <c r="C262" s="111" t="s">
        <v>504</v>
      </c>
      <c r="D262" s="98"/>
      <c r="G262" s="91"/>
    </row>
    <row r="263" spans="1:7" ht="71.25" x14ac:dyDescent="0.2">
      <c r="B263" s="113" t="s">
        <v>344</v>
      </c>
      <c r="C263" s="113"/>
      <c r="D263" s="72" t="s">
        <v>99</v>
      </c>
      <c r="E263" s="88">
        <v>1</v>
      </c>
      <c r="F263" s="197"/>
      <c r="G263" s="114">
        <f t="shared" ref="G263" si="33">ROUND(E263*F263,2)</f>
        <v>0</v>
      </c>
    </row>
    <row r="264" spans="1:7" s="68" customFormat="1" ht="15.75" thickBot="1" x14ac:dyDescent="0.3">
      <c r="A264" s="7"/>
      <c r="B264" s="94" t="s">
        <v>84</v>
      </c>
      <c r="C264" s="94"/>
      <c r="D264" s="8"/>
      <c r="E264" s="8"/>
      <c r="F264" s="9"/>
      <c r="G264" s="9">
        <f>SUM(G261:G263)</f>
        <v>0</v>
      </c>
    </row>
    <row r="265" spans="1:7" ht="15" thickTop="1" x14ac:dyDescent="0.2"/>
    <row r="267" spans="1:7" x14ac:dyDescent="0.2">
      <c r="A267" s="10" t="s">
        <v>447</v>
      </c>
      <c r="B267" s="95" t="s">
        <v>448</v>
      </c>
      <c r="C267" s="181"/>
      <c r="D267" s="11"/>
      <c r="E267" s="11"/>
      <c r="F267" s="12"/>
      <c r="G267" s="12"/>
    </row>
    <row r="268" spans="1:7" x14ac:dyDescent="0.2">
      <c r="C268" s="176"/>
    </row>
    <row r="269" spans="1:7" ht="57" x14ac:dyDescent="0.2">
      <c r="A269" s="86" t="s">
        <v>122</v>
      </c>
      <c r="B269" s="113" t="s">
        <v>449</v>
      </c>
      <c r="C269" s="176"/>
      <c r="D269" s="98" t="s">
        <v>99</v>
      </c>
      <c r="E269" s="89">
        <v>1</v>
      </c>
      <c r="F269" s="195"/>
      <c r="G269" s="91">
        <f>ROUND(E269*F269,2)</f>
        <v>0</v>
      </c>
    </row>
    <row r="270" spans="1:7" ht="71.25" x14ac:dyDescent="0.2">
      <c r="A270" s="86" t="s">
        <v>127</v>
      </c>
      <c r="B270" s="97" t="s">
        <v>450</v>
      </c>
      <c r="C270" s="49"/>
      <c r="D270" s="98" t="s">
        <v>99</v>
      </c>
      <c r="E270" s="89">
        <v>1</v>
      </c>
      <c r="F270" s="195"/>
      <c r="G270" s="91">
        <f>ROUND(E270*F270,2)</f>
        <v>0</v>
      </c>
    </row>
    <row r="271" spans="1:7" ht="15" thickBot="1" x14ac:dyDescent="0.25">
      <c r="A271" s="7"/>
      <c r="B271" s="94" t="s">
        <v>451</v>
      </c>
      <c r="C271" s="182"/>
      <c r="D271" s="8"/>
      <c r="E271" s="8"/>
      <c r="F271" s="9"/>
      <c r="G271" s="9">
        <f>SUM(G269:G270)</f>
        <v>0</v>
      </c>
    </row>
    <row r="272" spans="1:7" ht="15" thickTop="1" x14ac:dyDescent="0.2"/>
    <row r="274" spans="1:7" s="6" customFormat="1" ht="15.75" x14ac:dyDescent="0.25">
      <c r="A274" s="3" t="s">
        <v>54</v>
      </c>
      <c r="B274" s="85" t="s">
        <v>85</v>
      </c>
      <c r="C274" s="85"/>
      <c r="D274" s="4"/>
      <c r="E274" s="4"/>
      <c r="F274" s="5"/>
      <c r="G274" s="5"/>
    </row>
    <row r="275" spans="1:7" x14ac:dyDescent="0.2">
      <c r="B275" s="87"/>
      <c r="C275" s="87"/>
      <c r="D275" s="88"/>
      <c r="E275" s="88"/>
    </row>
    <row r="276" spans="1:7" s="105" customFormat="1" ht="15" x14ac:dyDescent="0.2">
      <c r="A276" s="50"/>
      <c r="B276" s="112" t="s">
        <v>187</v>
      </c>
      <c r="C276" s="108"/>
      <c r="D276" s="51"/>
      <c r="E276" s="51"/>
      <c r="F276" s="52"/>
      <c r="G276" s="52"/>
    </row>
    <row r="277" spans="1:7" x14ac:dyDescent="0.2">
      <c r="B277" s="97"/>
      <c r="C277" s="97"/>
      <c r="D277" s="98"/>
      <c r="G277" s="91"/>
    </row>
    <row r="278" spans="1:7" s="13" customFormat="1" ht="15" x14ac:dyDescent="0.25">
      <c r="A278" s="10" t="s">
        <v>56</v>
      </c>
      <c r="B278" s="95" t="s">
        <v>88</v>
      </c>
      <c r="C278" s="95"/>
      <c r="D278" s="11"/>
      <c r="E278" s="11"/>
      <c r="F278" s="12"/>
      <c r="G278" s="12"/>
    </row>
    <row r="279" spans="1:7" x14ac:dyDescent="0.2">
      <c r="B279" s="97"/>
      <c r="C279" s="97"/>
      <c r="D279" s="98"/>
      <c r="G279" s="91"/>
    </row>
    <row r="280" spans="1:7" ht="99.75" x14ac:dyDescent="0.2">
      <c r="A280" s="86" t="s">
        <v>96</v>
      </c>
      <c r="B280" s="97" t="s">
        <v>124</v>
      </c>
      <c r="C280" s="97"/>
      <c r="D280" s="98"/>
      <c r="G280" s="91"/>
    </row>
    <row r="281" spans="1:7" x14ac:dyDescent="0.2">
      <c r="A281" s="86" t="s">
        <v>104</v>
      </c>
      <c r="B281" s="101" t="s">
        <v>245</v>
      </c>
      <c r="C281" s="101"/>
      <c r="D281" s="98" t="s">
        <v>99</v>
      </c>
      <c r="E281" s="100">
        <v>5</v>
      </c>
      <c r="F281" s="195"/>
      <c r="G281" s="91">
        <f t="shared" ref="G281:G283" si="34">ROUND(E281*F281,2)</f>
        <v>0</v>
      </c>
    </row>
    <row r="282" spans="1:7" x14ac:dyDescent="0.2">
      <c r="A282" s="86" t="s">
        <v>105</v>
      </c>
      <c r="B282" s="101" t="s">
        <v>445</v>
      </c>
      <c r="C282" s="101"/>
      <c r="D282" s="98" t="s">
        <v>99</v>
      </c>
      <c r="E282" s="100">
        <v>1</v>
      </c>
      <c r="F282" s="195"/>
      <c r="G282" s="91">
        <f t="shared" si="34"/>
        <v>0</v>
      </c>
    </row>
    <row r="283" spans="1:7" x14ac:dyDescent="0.2">
      <c r="A283" s="86" t="s">
        <v>106</v>
      </c>
      <c r="B283" s="97" t="s">
        <v>146</v>
      </c>
      <c r="C283" s="97"/>
      <c r="D283" s="98" t="s">
        <v>99</v>
      </c>
      <c r="E283" s="100">
        <v>1</v>
      </c>
      <c r="F283" s="195"/>
      <c r="G283" s="91">
        <f t="shared" si="34"/>
        <v>0</v>
      </c>
    </row>
    <row r="284" spans="1:7" x14ac:dyDescent="0.2">
      <c r="A284" s="86" t="s">
        <v>107</v>
      </c>
      <c r="B284" s="97" t="s">
        <v>150</v>
      </c>
      <c r="C284" s="97"/>
      <c r="D284" s="98" t="s">
        <v>99</v>
      </c>
      <c r="E284" s="100">
        <v>20</v>
      </c>
      <c r="F284" s="195"/>
      <c r="G284" s="91">
        <f>ROUND(E284*F284,2)</f>
        <v>0</v>
      </c>
    </row>
    <row r="285" spans="1:7" x14ac:dyDescent="0.2">
      <c r="A285" s="86" t="s">
        <v>141</v>
      </c>
      <c r="B285" s="97" t="s">
        <v>345</v>
      </c>
      <c r="C285" s="97"/>
      <c r="D285" s="98" t="s">
        <v>99</v>
      </c>
      <c r="E285" s="100">
        <v>1</v>
      </c>
      <c r="F285" s="195"/>
      <c r="G285" s="91">
        <f>ROUND(E285*F285,2)</f>
        <v>0</v>
      </c>
    </row>
    <row r="286" spans="1:7" x14ac:dyDescent="0.2">
      <c r="A286" s="86" t="s">
        <v>142</v>
      </c>
      <c r="B286" s="97" t="s">
        <v>274</v>
      </c>
      <c r="C286" s="97"/>
      <c r="D286" s="98" t="s">
        <v>99</v>
      </c>
      <c r="E286" s="89">
        <v>5</v>
      </c>
      <c r="F286" s="195"/>
      <c r="G286" s="91">
        <f>ROUND(E286*F286,2)</f>
        <v>0</v>
      </c>
    </row>
    <row r="287" spans="1:7" ht="128.25" x14ac:dyDescent="0.2">
      <c r="A287" s="86" t="s">
        <v>97</v>
      </c>
      <c r="B287" s="163" t="s">
        <v>346</v>
      </c>
      <c r="C287" s="177"/>
      <c r="D287" s="98" t="s">
        <v>99</v>
      </c>
      <c r="E287" s="89">
        <v>1</v>
      </c>
      <c r="F287" s="195"/>
      <c r="G287" s="91">
        <f t="shared" ref="G287" si="35">ROUND(E287*F287,2)</f>
        <v>0</v>
      </c>
    </row>
    <row r="288" spans="1:7" s="68" customFormat="1" ht="15.75" thickBot="1" x14ac:dyDescent="0.3">
      <c r="A288" s="7"/>
      <c r="B288" s="94" t="s">
        <v>89</v>
      </c>
      <c r="C288" s="94"/>
      <c r="D288" s="8"/>
      <c r="E288" s="8"/>
      <c r="F288" s="9"/>
      <c r="G288" s="9">
        <f>SUM(G280:G287)</f>
        <v>0</v>
      </c>
    </row>
    <row r="289" spans="1:7" ht="15" thickTop="1" x14ac:dyDescent="0.2">
      <c r="B289" s="87"/>
      <c r="C289" s="87"/>
      <c r="D289" s="88"/>
      <c r="E289" s="88"/>
    </row>
    <row r="290" spans="1:7" x14ac:dyDescent="0.2">
      <c r="B290" s="87"/>
      <c r="C290" s="118"/>
      <c r="D290" s="88"/>
      <c r="E290" s="88"/>
    </row>
    <row r="291" spans="1:7" x14ac:dyDescent="0.2">
      <c r="A291" s="10" t="s">
        <v>57</v>
      </c>
      <c r="B291" s="95" t="s">
        <v>201</v>
      </c>
      <c r="C291" s="95"/>
      <c r="D291" s="11"/>
      <c r="E291" s="11"/>
      <c r="F291" s="12"/>
      <c r="G291" s="12"/>
    </row>
    <row r="292" spans="1:7" x14ac:dyDescent="0.2">
      <c r="B292" s="97"/>
      <c r="C292" s="97"/>
      <c r="D292" s="98"/>
      <c r="G292" s="91"/>
    </row>
    <row r="293" spans="1:7" ht="142.5" x14ac:dyDescent="0.2">
      <c r="A293" s="86" t="s">
        <v>110</v>
      </c>
      <c r="B293" s="97" t="s">
        <v>315</v>
      </c>
      <c r="C293" s="101"/>
      <c r="D293" s="98"/>
      <c r="G293" s="91"/>
    </row>
    <row r="294" spans="1:7" ht="15.75" x14ac:dyDescent="0.2">
      <c r="A294" s="169" t="s">
        <v>284</v>
      </c>
      <c r="B294" s="170" t="s">
        <v>446</v>
      </c>
      <c r="C294" s="126"/>
      <c r="D294" s="171" t="s">
        <v>99</v>
      </c>
      <c r="E294" s="172">
        <v>1</v>
      </c>
      <c r="F294" s="201"/>
      <c r="G294" s="173">
        <f t="shared" ref="G294" si="36">ROUND(E294*F294,2)</f>
        <v>0</v>
      </c>
    </row>
    <row r="295" spans="1:7" ht="15" thickBot="1" x14ac:dyDescent="0.25">
      <c r="A295" s="7"/>
      <c r="B295" s="94" t="s">
        <v>202</v>
      </c>
      <c r="C295" s="94"/>
      <c r="D295" s="8"/>
      <c r="E295" s="8"/>
      <c r="F295" s="9"/>
      <c r="G295" s="9">
        <f>SUM(G293:G294)</f>
        <v>0</v>
      </c>
    </row>
    <row r="296" spans="1:7" ht="15" thickTop="1" x14ac:dyDescent="0.2">
      <c r="B296" s="87"/>
      <c r="C296" s="118"/>
      <c r="D296" s="88"/>
      <c r="E296" s="88"/>
    </row>
    <row r="297" spans="1:7" x14ac:dyDescent="0.2">
      <c r="B297" s="87"/>
      <c r="C297" s="118"/>
      <c r="D297" s="88"/>
      <c r="E297" s="88"/>
    </row>
    <row r="298" spans="1:7" s="13" customFormat="1" ht="15" x14ac:dyDescent="0.25">
      <c r="A298" s="10" t="s">
        <v>58</v>
      </c>
      <c r="B298" s="95" t="s">
        <v>86</v>
      </c>
      <c r="C298" s="95"/>
      <c r="D298" s="11"/>
      <c r="E298" s="11"/>
      <c r="F298" s="12"/>
      <c r="G298" s="12"/>
    </row>
    <row r="299" spans="1:7" x14ac:dyDescent="0.2">
      <c r="B299" s="97"/>
      <c r="C299" s="97"/>
      <c r="D299" s="98"/>
      <c r="G299" s="91"/>
    </row>
    <row r="300" spans="1:7" x14ac:dyDescent="0.2">
      <c r="B300" s="97" t="s">
        <v>130</v>
      </c>
      <c r="C300" s="97"/>
      <c r="D300" s="98"/>
      <c r="G300" s="91"/>
    </row>
    <row r="301" spans="1:7" ht="57" x14ac:dyDescent="0.2">
      <c r="A301" s="86" t="s">
        <v>109</v>
      </c>
      <c r="B301" s="97" t="s">
        <v>279</v>
      </c>
      <c r="C301" s="97"/>
      <c r="D301" s="98" t="s">
        <v>102</v>
      </c>
      <c r="E301" s="100">
        <v>200</v>
      </c>
      <c r="F301" s="195"/>
      <c r="G301" s="91">
        <f>ROUND(E301*F301,2)</f>
        <v>0</v>
      </c>
    </row>
    <row r="302" spans="1:7" ht="42.75" x14ac:dyDescent="0.2">
      <c r="A302" s="174" t="s">
        <v>113</v>
      </c>
      <c r="B302" s="97" t="s">
        <v>246</v>
      </c>
      <c r="C302" s="97"/>
      <c r="D302" s="98" t="s">
        <v>102</v>
      </c>
      <c r="E302" s="100">
        <v>50</v>
      </c>
      <c r="F302" s="195"/>
      <c r="G302" s="91">
        <f t="shared" ref="G302:G304" si="37">ROUND(E302*F302,2)</f>
        <v>0</v>
      </c>
    </row>
    <row r="303" spans="1:7" ht="42.75" x14ac:dyDescent="0.2">
      <c r="A303" s="86" t="s">
        <v>114</v>
      </c>
      <c r="B303" s="97" t="s">
        <v>247</v>
      </c>
      <c r="C303" s="97"/>
      <c r="D303" s="98" t="s">
        <v>102</v>
      </c>
      <c r="E303" s="100">
        <v>50</v>
      </c>
      <c r="F303" s="195"/>
      <c r="G303" s="91">
        <f t="shared" si="37"/>
        <v>0</v>
      </c>
    </row>
    <row r="304" spans="1:7" ht="29.25" x14ac:dyDescent="0.2">
      <c r="A304" s="86" t="s">
        <v>115</v>
      </c>
      <c r="B304" s="101" t="s">
        <v>248</v>
      </c>
      <c r="C304" s="101"/>
      <c r="D304" s="98" t="s">
        <v>102</v>
      </c>
      <c r="E304" s="89">
        <v>200</v>
      </c>
      <c r="F304" s="195"/>
      <c r="G304" s="91">
        <f t="shared" si="37"/>
        <v>0</v>
      </c>
    </row>
    <row r="305" spans="1:7" ht="28.5" x14ac:dyDescent="0.2">
      <c r="A305" s="86" t="s">
        <v>123</v>
      </c>
      <c r="B305" s="97" t="s">
        <v>369</v>
      </c>
      <c r="C305" s="97"/>
      <c r="D305" s="98" t="s">
        <v>102</v>
      </c>
      <c r="E305" s="100">
        <v>15</v>
      </c>
      <c r="F305" s="195"/>
      <c r="G305" s="91">
        <f>ROUND(E305*F305,2)</f>
        <v>0</v>
      </c>
    </row>
    <row r="306" spans="1:7" x14ac:dyDescent="0.2">
      <c r="A306" s="86" t="s">
        <v>196</v>
      </c>
      <c r="B306" s="97" t="s">
        <v>452</v>
      </c>
      <c r="C306" s="151"/>
      <c r="D306" s="152" t="s">
        <v>99</v>
      </c>
      <c r="E306" s="160">
        <v>1</v>
      </c>
      <c r="F306" s="199"/>
      <c r="G306" s="150">
        <f>ROUND(E306*F306,2)</f>
        <v>0</v>
      </c>
    </row>
    <row r="307" spans="1:7" ht="114" x14ac:dyDescent="0.2">
      <c r="A307" s="86" t="s">
        <v>204</v>
      </c>
      <c r="B307" s="101" t="s">
        <v>316</v>
      </c>
      <c r="C307" s="111"/>
      <c r="D307" s="98" t="s">
        <v>99</v>
      </c>
      <c r="E307" s="89">
        <v>1</v>
      </c>
      <c r="F307" s="195"/>
      <c r="G307" s="91">
        <f>ROUND(E307*F307,2)</f>
        <v>0</v>
      </c>
    </row>
    <row r="308" spans="1:7" ht="85.5" x14ac:dyDescent="0.2">
      <c r="A308" s="86" t="s">
        <v>205</v>
      </c>
      <c r="B308" s="97" t="s">
        <v>453</v>
      </c>
      <c r="C308" s="49"/>
      <c r="D308" s="98" t="s">
        <v>99</v>
      </c>
      <c r="E308" s="89">
        <v>3</v>
      </c>
      <c r="F308" s="195"/>
      <c r="G308" s="91">
        <f t="shared" ref="G308:G310" si="38">ROUND(E308*F308,2)</f>
        <v>0</v>
      </c>
    </row>
    <row r="309" spans="1:7" ht="71.25" x14ac:dyDescent="0.2">
      <c r="A309" s="102" t="s">
        <v>206</v>
      </c>
      <c r="B309" s="101" t="s">
        <v>249</v>
      </c>
      <c r="C309" s="111" t="s">
        <v>504</v>
      </c>
      <c r="D309" s="98" t="s">
        <v>101</v>
      </c>
      <c r="E309" s="89">
        <v>3</v>
      </c>
      <c r="F309" s="195"/>
      <c r="G309" s="91">
        <f t="shared" si="38"/>
        <v>0</v>
      </c>
    </row>
    <row r="310" spans="1:7" ht="71.25" x14ac:dyDescent="0.2">
      <c r="A310" s="86" t="s">
        <v>252</v>
      </c>
      <c r="B310" s="97" t="s">
        <v>250</v>
      </c>
      <c r="C310" s="111" t="s">
        <v>504</v>
      </c>
      <c r="D310" s="98" t="s">
        <v>251</v>
      </c>
      <c r="E310" s="149">
        <v>3</v>
      </c>
      <c r="F310" s="199"/>
      <c r="G310" s="150">
        <f t="shared" si="38"/>
        <v>0</v>
      </c>
    </row>
    <row r="311" spans="1:7" ht="57" x14ac:dyDescent="0.2">
      <c r="A311" s="102" t="s">
        <v>253</v>
      </c>
      <c r="B311" s="101" t="s">
        <v>151</v>
      </c>
      <c r="C311" s="111" t="s">
        <v>504</v>
      </c>
      <c r="D311" s="98"/>
      <c r="G311" s="91"/>
    </row>
    <row r="312" spans="1:7" ht="42.75" x14ac:dyDescent="0.2">
      <c r="A312" s="102" t="s">
        <v>318</v>
      </c>
      <c r="B312" s="101" t="s">
        <v>254</v>
      </c>
      <c r="C312" s="101"/>
      <c r="D312" s="98" t="s">
        <v>101</v>
      </c>
      <c r="E312" s="89">
        <v>6</v>
      </c>
      <c r="F312" s="195"/>
      <c r="G312" s="91">
        <f>ROUND(E312*F312,2)</f>
        <v>0</v>
      </c>
    </row>
    <row r="313" spans="1:7" x14ac:dyDescent="0.2">
      <c r="A313" s="102" t="s">
        <v>319</v>
      </c>
      <c r="B313" s="101" t="s">
        <v>170</v>
      </c>
      <c r="C313" s="101"/>
      <c r="D313" s="98" t="s">
        <v>101</v>
      </c>
      <c r="E313" s="89">
        <v>23</v>
      </c>
      <c r="F313" s="195"/>
      <c r="G313" s="91">
        <f>ROUND(E313*F313,2)</f>
        <v>0</v>
      </c>
    </row>
    <row r="314" spans="1:7" x14ac:dyDescent="0.2">
      <c r="A314" s="86" t="s">
        <v>255</v>
      </c>
      <c r="B314" s="97" t="s">
        <v>268</v>
      </c>
      <c r="C314" s="151"/>
      <c r="D314" s="152" t="s">
        <v>101</v>
      </c>
      <c r="E314" s="149">
        <v>2</v>
      </c>
      <c r="F314" s="199"/>
      <c r="G314" s="150">
        <f t="shared" ref="G314" si="39">ROUND(E314*F314,2)</f>
        <v>0</v>
      </c>
    </row>
    <row r="315" spans="1:7" x14ac:dyDescent="0.2">
      <c r="A315" s="102" t="s">
        <v>259</v>
      </c>
      <c r="B315" s="101" t="s">
        <v>256</v>
      </c>
      <c r="C315" s="111"/>
      <c r="D315" s="98"/>
      <c r="G315" s="91"/>
    </row>
    <row r="316" spans="1:7" x14ac:dyDescent="0.2">
      <c r="A316" s="86" t="s">
        <v>370</v>
      </c>
      <c r="B316" s="97" t="s">
        <v>257</v>
      </c>
      <c r="C316" s="151"/>
      <c r="D316" s="152" t="s">
        <v>101</v>
      </c>
      <c r="E316" s="149">
        <v>1</v>
      </c>
      <c r="F316" s="199"/>
      <c r="G316" s="150">
        <f t="shared" ref="G316:G317" si="40">ROUND(E316*F316,2)</f>
        <v>0</v>
      </c>
    </row>
    <row r="317" spans="1:7" ht="15" x14ac:dyDescent="0.2">
      <c r="A317" s="86" t="s">
        <v>371</v>
      </c>
      <c r="B317" s="97" t="s">
        <v>258</v>
      </c>
      <c r="C317" s="151"/>
      <c r="D317" s="152" t="s">
        <v>101</v>
      </c>
      <c r="E317" s="149">
        <v>2</v>
      </c>
      <c r="F317" s="199"/>
      <c r="G317" s="150">
        <f t="shared" si="40"/>
        <v>0</v>
      </c>
    </row>
    <row r="318" spans="1:7" ht="57" x14ac:dyDescent="0.2">
      <c r="A318" s="86" t="s">
        <v>260</v>
      </c>
      <c r="B318" s="151" t="s">
        <v>171</v>
      </c>
      <c r="C318" s="111" t="s">
        <v>504</v>
      </c>
      <c r="D318" s="152"/>
      <c r="E318" s="149"/>
      <c r="F318" s="149"/>
      <c r="G318" s="150"/>
    </row>
    <row r="319" spans="1:7" x14ac:dyDescent="0.2">
      <c r="A319" s="86" t="s">
        <v>372</v>
      </c>
      <c r="B319" s="97" t="s">
        <v>317</v>
      </c>
      <c r="C319" s="151"/>
      <c r="D319" s="152" t="s">
        <v>101</v>
      </c>
      <c r="E319" s="160">
        <v>5</v>
      </c>
      <c r="F319" s="199"/>
      <c r="G319" s="150">
        <f t="shared" ref="G319" si="41">ROUND(E319*F319,2)</f>
        <v>0</v>
      </c>
    </row>
    <row r="320" spans="1:7" ht="71.25" x14ac:dyDescent="0.2">
      <c r="A320" s="102" t="s">
        <v>320</v>
      </c>
      <c r="B320" s="101" t="s">
        <v>454</v>
      </c>
      <c r="C320" s="111"/>
      <c r="D320" s="98" t="s">
        <v>101</v>
      </c>
      <c r="E320" s="100">
        <v>1</v>
      </c>
      <c r="F320" s="195"/>
      <c r="G320" s="91">
        <f t="shared" ref="G320" si="42">ROUND(E320*F320,2)</f>
        <v>0</v>
      </c>
    </row>
    <row r="321" spans="1:7" x14ac:dyDescent="0.2">
      <c r="A321" s="102" t="s">
        <v>321</v>
      </c>
      <c r="B321" s="97" t="s">
        <v>149</v>
      </c>
      <c r="C321" s="97"/>
      <c r="D321" s="98" t="s">
        <v>101</v>
      </c>
      <c r="E321" s="100">
        <v>1</v>
      </c>
      <c r="F321" s="195"/>
      <c r="G321" s="91">
        <f>ROUND(E321*F321,2)</f>
        <v>0</v>
      </c>
    </row>
    <row r="322" spans="1:7" x14ac:dyDescent="0.2">
      <c r="A322" s="102" t="s">
        <v>373</v>
      </c>
      <c r="B322" s="97" t="s">
        <v>200</v>
      </c>
      <c r="C322" s="97"/>
      <c r="D322" s="98" t="s">
        <v>99</v>
      </c>
      <c r="E322" s="100">
        <v>1</v>
      </c>
      <c r="F322" s="195"/>
      <c r="G322" s="91">
        <f>ROUND(E322*F322,2)</f>
        <v>0</v>
      </c>
    </row>
    <row r="323" spans="1:7" x14ac:dyDescent="0.2">
      <c r="A323" s="102" t="s">
        <v>374</v>
      </c>
      <c r="B323" s="97" t="s">
        <v>152</v>
      </c>
      <c r="C323" s="111"/>
      <c r="D323" s="104" t="s">
        <v>101</v>
      </c>
      <c r="E323" s="100">
        <v>3</v>
      </c>
      <c r="F323" s="195"/>
      <c r="G323" s="91">
        <f t="shared" ref="G323" si="43">ROUND(E323*F323,2)</f>
        <v>0</v>
      </c>
    </row>
    <row r="324" spans="1:7" s="68" customFormat="1" ht="15.75" thickBot="1" x14ac:dyDescent="0.3">
      <c r="A324" s="7"/>
      <c r="B324" s="94" t="s">
        <v>87</v>
      </c>
      <c r="C324" s="94"/>
      <c r="D324" s="8"/>
      <c r="E324" s="8"/>
      <c r="F324" s="9"/>
      <c r="G324" s="9">
        <f>SUM(G301:G323)</f>
        <v>0</v>
      </c>
    </row>
    <row r="325" spans="1:7" ht="15" thickTop="1" x14ac:dyDescent="0.2"/>
    <row r="327" spans="1:7" s="13" customFormat="1" ht="15" x14ac:dyDescent="0.25">
      <c r="A327" s="10" t="s">
        <v>58</v>
      </c>
      <c r="B327" s="95" t="s">
        <v>91</v>
      </c>
      <c r="C327" s="95"/>
      <c r="D327" s="11"/>
      <c r="E327" s="11"/>
      <c r="F327" s="12"/>
      <c r="G327" s="12"/>
    </row>
    <row r="328" spans="1:7" x14ac:dyDescent="0.2">
      <c r="B328" s="97"/>
      <c r="C328" s="97"/>
      <c r="D328" s="98"/>
      <c r="G328" s="91"/>
    </row>
    <row r="329" spans="1:7" ht="28.5" x14ac:dyDescent="0.2">
      <c r="A329" s="86" t="s">
        <v>109</v>
      </c>
      <c r="B329" s="101" t="s">
        <v>147</v>
      </c>
      <c r="C329" s="101"/>
      <c r="D329" s="98"/>
      <c r="G329" s="91"/>
    </row>
    <row r="330" spans="1:7" ht="72" x14ac:dyDescent="0.2">
      <c r="A330" s="102" t="s">
        <v>273</v>
      </c>
      <c r="B330" s="101" t="s">
        <v>276</v>
      </c>
      <c r="C330" s="111" t="s">
        <v>505</v>
      </c>
      <c r="D330" s="98" t="s">
        <v>101</v>
      </c>
      <c r="E330" s="89">
        <v>1</v>
      </c>
      <c r="F330" s="195"/>
      <c r="G330" s="91">
        <f>ROUND(E330*F330,2)</f>
        <v>0</v>
      </c>
    </row>
    <row r="331" spans="1:7" ht="86.25" x14ac:dyDescent="0.2">
      <c r="A331" s="102" t="s">
        <v>285</v>
      </c>
      <c r="B331" s="101" t="s">
        <v>275</v>
      </c>
      <c r="C331" s="111" t="s">
        <v>505</v>
      </c>
      <c r="D331" s="98" t="s">
        <v>101</v>
      </c>
      <c r="E331" s="89">
        <v>1</v>
      </c>
      <c r="F331" s="195"/>
      <c r="G331" s="91">
        <f>ROUND(E331*F331,2)</f>
        <v>0</v>
      </c>
    </row>
    <row r="332" spans="1:7" s="68" customFormat="1" ht="85.5" x14ac:dyDescent="0.25">
      <c r="A332" s="102" t="s">
        <v>287</v>
      </c>
      <c r="B332" s="101" t="s">
        <v>327</v>
      </c>
      <c r="C332" s="111" t="s">
        <v>505</v>
      </c>
      <c r="D332" s="98" t="s">
        <v>101</v>
      </c>
      <c r="E332" s="89">
        <v>1</v>
      </c>
      <c r="F332" s="195"/>
      <c r="G332" s="91">
        <f>ROUND(E332*F332,2)</f>
        <v>0</v>
      </c>
    </row>
    <row r="333" spans="1:7" s="68" customFormat="1" ht="86.25" x14ac:dyDescent="0.25">
      <c r="A333" s="102" t="s">
        <v>347</v>
      </c>
      <c r="B333" s="101" t="s">
        <v>348</v>
      </c>
      <c r="C333" s="111" t="s">
        <v>505</v>
      </c>
      <c r="D333" s="98" t="s">
        <v>101</v>
      </c>
      <c r="E333" s="89">
        <v>1</v>
      </c>
      <c r="F333" s="195"/>
      <c r="G333" s="91">
        <f>ROUND(E333*F333,2)</f>
        <v>0</v>
      </c>
    </row>
    <row r="334" spans="1:7" s="68" customFormat="1" ht="15.75" thickBot="1" x14ac:dyDescent="0.3">
      <c r="A334" s="7"/>
      <c r="B334" s="94" t="s">
        <v>92</v>
      </c>
      <c r="C334" s="94"/>
      <c r="D334" s="8"/>
      <c r="E334" s="8"/>
      <c r="F334" s="9"/>
      <c r="G334" s="9">
        <f>SUM(G330:G333)</f>
        <v>0</v>
      </c>
    </row>
    <row r="335" spans="1:7" ht="15" thickTop="1" x14ac:dyDescent="0.2"/>
    <row r="336" spans="1:7" x14ac:dyDescent="0.2">
      <c r="G336" s="90"/>
    </row>
    <row r="337" spans="1:7" s="13" customFormat="1" ht="15" x14ac:dyDescent="0.25">
      <c r="A337" s="10" t="s">
        <v>131</v>
      </c>
      <c r="B337" s="95" t="s">
        <v>132</v>
      </c>
      <c r="C337" s="95"/>
      <c r="D337" s="11"/>
      <c r="E337" s="12"/>
      <c r="F337" s="12"/>
    </row>
    <row r="338" spans="1:7" x14ac:dyDescent="0.2">
      <c r="B338" s="97"/>
      <c r="C338" s="97"/>
      <c r="F338" s="91"/>
      <c r="G338" s="90"/>
    </row>
    <row r="339" spans="1:7" ht="15.75" x14ac:dyDescent="0.2">
      <c r="A339" s="86" t="s">
        <v>119</v>
      </c>
      <c r="B339" s="97" t="s">
        <v>2</v>
      </c>
      <c r="C339" s="97"/>
      <c r="D339" s="98" t="s">
        <v>102</v>
      </c>
      <c r="E339" s="89">
        <v>10</v>
      </c>
      <c r="F339" s="195"/>
      <c r="G339" s="91">
        <f>ROUND(E339*F339,2)</f>
        <v>0</v>
      </c>
    </row>
    <row r="340" spans="1:7" ht="15.75" x14ac:dyDescent="0.2">
      <c r="A340" s="86" t="s">
        <v>120</v>
      </c>
      <c r="B340" s="97" t="s">
        <v>3</v>
      </c>
      <c r="C340" s="97"/>
      <c r="D340" s="98" t="s">
        <v>102</v>
      </c>
      <c r="E340" s="89">
        <v>25</v>
      </c>
      <c r="F340" s="195"/>
      <c r="G340" s="91">
        <f>ROUND(E340*F340,2)</f>
        <v>0</v>
      </c>
    </row>
    <row r="341" spans="1:7" x14ac:dyDescent="0.2">
      <c r="A341" s="86" t="s">
        <v>121</v>
      </c>
      <c r="B341" s="97" t="s">
        <v>322</v>
      </c>
      <c r="C341" s="97"/>
      <c r="D341" s="98" t="s">
        <v>101</v>
      </c>
      <c r="E341" s="89">
        <v>4</v>
      </c>
      <c r="F341" s="195"/>
      <c r="G341" s="91">
        <f>ROUND(E341*F341,2)</f>
        <v>0</v>
      </c>
    </row>
    <row r="342" spans="1:7" s="68" customFormat="1" ht="15.75" thickBot="1" x14ac:dyDescent="0.3">
      <c r="A342" s="7"/>
      <c r="B342" s="94" t="s">
        <v>4</v>
      </c>
      <c r="C342" s="94"/>
      <c r="D342" s="8"/>
      <c r="E342" s="8"/>
      <c r="F342" s="9"/>
      <c r="G342" s="9">
        <f>SUM(G339:G341)</f>
        <v>0</v>
      </c>
    </row>
    <row r="343" spans="1:7" s="68" customFormat="1" ht="15.75" thickTop="1" x14ac:dyDescent="0.25">
      <c r="A343" s="45"/>
      <c r="B343" s="95"/>
      <c r="C343" s="95"/>
      <c r="D343" s="46"/>
      <c r="E343" s="46"/>
      <c r="F343" s="47"/>
      <c r="G343" s="47"/>
    </row>
    <row r="345" spans="1:7" s="13" customFormat="1" ht="15" x14ac:dyDescent="0.25">
      <c r="A345" s="10" t="s">
        <v>203</v>
      </c>
      <c r="B345" s="95" t="s">
        <v>93</v>
      </c>
      <c r="C345" s="95"/>
      <c r="D345" s="11"/>
      <c r="E345" s="11"/>
      <c r="F345" s="12"/>
      <c r="G345" s="12"/>
    </row>
    <row r="346" spans="1:7" x14ac:dyDescent="0.2">
      <c r="B346" s="97"/>
      <c r="C346" s="97"/>
      <c r="D346" s="98"/>
      <c r="G346" s="91"/>
    </row>
    <row r="347" spans="1:7" ht="71.25" x14ac:dyDescent="0.2">
      <c r="A347" s="86" t="s">
        <v>122</v>
      </c>
      <c r="B347" s="97" t="s">
        <v>323</v>
      </c>
      <c r="C347" s="97"/>
      <c r="D347" s="98"/>
      <c r="G347" s="91"/>
    </row>
    <row r="348" spans="1:7" x14ac:dyDescent="0.2">
      <c r="A348" s="82" t="s">
        <v>277</v>
      </c>
      <c r="B348" s="159" t="s">
        <v>261</v>
      </c>
      <c r="C348" s="126"/>
      <c r="D348" s="127" t="s">
        <v>99</v>
      </c>
      <c r="E348" s="134">
        <v>1</v>
      </c>
      <c r="F348" s="198"/>
      <c r="G348" s="128">
        <f>ROUND(E348*F348,2)</f>
        <v>0</v>
      </c>
    </row>
    <row r="349" spans="1:7" x14ac:dyDescent="0.2">
      <c r="A349" s="153" t="s">
        <v>278</v>
      </c>
      <c r="B349" s="154" t="s">
        <v>262</v>
      </c>
      <c r="C349" s="155"/>
      <c r="D349" s="156" t="s">
        <v>99</v>
      </c>
      <c r="E349" s="157">
        <v>1</v>
      </c>
      <c r="F349" s="202"/>
      <c r="G349" s="158">
        <f>ROUND(E349*F349,2)</f>
        <v>0</v>
      </c>
    </row>
    <row r="350" spans="1:7" s="68" customFormat="1" ht="15.75" thickBot="1" x14ac:dyDescent="0.3">
      <c r="A350" s="7"/>
      <c r="B350" s="94" t="s">
        <v>94</v>
      </c>
      <c r="C350" s="94"/>
      <c r="D350" s="8"/>
      <c r="E350" s="8"/>
      <c r="F350" s="9"/>
      <c r="G350" s="9">
        <f>SUM(G347:G349)</f>
        <v>0</v>
      </c>
    </row>
    <row r="351" spans="1:7" ht="15" thickTop="1" x14ac:dyDescent="0.2"/>
  </sheetData>
  <conditionalFormatting sqref="B190">
    <cfRule type="dataBar" priority="2">
      <dataBar>
        <cfvo type="min"/>
        <cfvo type="max"/>
        <color rgb="FF638EC6"/>
      </dataBar>
      <extLst>
        <ext xmlns:x14="http://schemas.microsoft.com/office/spreadsheetml/2009/9/main" uri="{B025F937-C7B1-47D3-B67F-A62EFF666E3E}">
          <x14:id>{0AB3462C-EBE5-42CB-A364-251299BD4074}</x14:id>
        </ext>
      </extLst>
    </cfRule>
  </conditionalFormatting>
  <pageMargins left="0.51181102362204722" right="0.39370078740157483" top="0.51181102362204722" bottom="0.51181102362204722" header="0.27559055118110237" footer="0.27559055118110237"/>
  <pageSetup paperSize="9" scale="65" fitToHeight="21" orientation="portrait" r:id="rId1"/>
  <headerFooter alignWithMargins="0">
    <oddFooter>&amp;L&amp;8&amp;A&amp;R&amp;8&amp;P / &amp;N</oddFooter>
  </headerFooter>
  <extLst>
    <ext xmlns:x14="http://schemas.microsoft.com/office/spreadsheetml/2009/9/main" uri="{78C0D931-6437-407d-A8EE-F0AAD7539E65}">
      <x14:conditionalFormattings>
        <x14:conditionalFormatting xmlns:xm="http://schemas.microsoft.com/office/excel/2006/main">
          <x14:cfRule type="dataBar" id="{0AB3462C-EBE5-42CB-A364-251299BD4074}">
            <x14:dataBar minLength="0" maxLength="100" gradient="0">
              <x14:cfvo type="autoMin"/>
              <x14:cfvo type="autoMax"/>
              <x14:negativeFillColor rgb="FFFF0000"/>
              <x14:axisColor rgb="FF000000"/>
            </x14:dataBar>
          </x14:cfRule>
          <xm:sqref>B190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2</vt:i4>
      </vt:variant>
      <vt:variant>
        <vt:lpstr>Imenovani obsegi</vt:lpstr>
      </vt:variant>
      <vt:variant>
        <vt:i4>2</vt:i4>
      </vt:variant>
    </vt:vector>
  </HeadingPairs>
  <TitlesOfParts>
    <vt:vector size="4" baseType="lpstr">
      <vt:lpstr>Naslovna stran</vt:lpstr>
      <vt:lpstr>Kraigherjeva 7 25</vt:lpstr>
      <vt:lpstr>'Kraigherjeva 7 25'!Tiskanje_naslovov</vt:lpstr>
      <vt:lpstr>'Naslovna stran'!Tiskanje_naslovov</vt:lpstr>
    </vt:vector>
  </TitlesOfParts>
  <Company>NEPREMIČNINE CELJE d.o.o.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Kraigherjeva 7, stanovanje 25</dc:title>
  <dc:subject>prenova stanovanja</dc:subject>
  <dc:creator>Andrej.Dimec</dc:creator>
  <cp:lastModifiedBy>Marko LukaČ</cp:lastModifiedBy>
  <cp:lastPrinted>2019-05-17T10:56:29Z</cp:lastPrinted>
  <dcterms:created xsi:type="dcterms:W3CDTF">2014-01-20T13:21:08Z</dcterms:created>
  <dcterms:modified xsi:type="dcterms:W3CDTF">2019-05-17T11:02:01Z</dcterms:modified>
</cp:coreProperties>
</file>