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326"/>
  <workbookPr/>
  <mc:AlternateContent xmlns:mc="http://schemas.openxmlformats.org/markup-compatibility/2006">
    <mc:Choice Requires="x15">
      <x15ac:absPath xmlns:x15ac="http://schemas.microsoft.com/office/spreadsheetml/2010/11/ac" url="H:\STANOVANJA\A\Aškerčeva 1 4 Žolger\rekuperacija 2017\a popisi\03 za razpis\"/>
    </mc:Choice>
  </mc:AlternateContent>
  <bookViews>
    <workbookView xWindow="0" yWindow="0" windowWidth="28800" windowHeight="11970"/>
  </bookViews>
  <sheets>
    <sheet name="Naslovna stran" sheetId="1" r:id="rId1"/>
    <sheet name="Splošne zahteve - sklop 10 gk" sheetId="7" r:id="rId2"/>
    <sheet name="Stanovanje 3" sheetId="8" r:id="rId3"/>
    <sheet name="Stanovanje 4" sheetId="3" r:id="rId4"/>
    <sheet name="Stanovanje 6" sheetId="6" r:id="rId5"/>
    <sheet name="Stanovanje 7" sheetId="17" r:id="rId6"/>
    <sheet name="Stanovanje 8" sheetId="11" r:id="rId7"/>
    <sheet name="Stanovanje 9" sheetId="15" r:id="rId8"/>
    <sheet name="Stanovanje 10" sheetId="12" r:id="rId9"/>
    <sheet name="Stanovanje 11" sheetId="9" r:id="rId10"/>
    <sheet name="Stanovanje 12" sheetId="18" r:id="rId11"/>
    <sheet name="Stanovanje 13" sheetId="13" r:id="rId12"/>
    <sheet name="Stanovanje 14" sheetId="16" r:id="rId13"/>
    <sheet name="Stanovanje 15" sheetId="14" r:id="rId14"/>
    <sheet name="Stanovanje 16" sheetId="10" r:id="rId15"/>
    <sheet name="Stanovanje 17" sheetId="19" r:id="rId16"/>
  </sheets>
  <externalReferences>
    <externalReference r:id="rId17"/>
  </externalReferences>
  <definedNames>
    <definedName name="CENA">'[1]specifikacija 22 2012'!$D$1:$D$65536</definedName>
    <definedName name="Excel_BuiltIn_Print_Area_1" localSheetId="1">#REF!</definedName>
    <definedName name="Excel_BuiltIn_Print_Area_1" localSheetId="8">#REF!</definedName>
    <definedName name="Excel_BuiltIn_Print_Area_1" localSheetId="9">#REF!</definedName>
    <definedName name="Excel_BuiltIn_Print_Area_1" localSheetId="10">#REF!</definedName>
    <definedName name="Excel_BuiltIn_Print_Area_1" localSheetId="11">#REF!</definedName>
    <definedName name="Excel_BuiltIn_Print_Area_1" localSheetId="12">#REF!</definedName>
    <definedName name="Excel_BuiltIn_Print_Area_1" localSheetId="13">#REF!</definedName>
    <definedName name="Excel_BuiltIn_Print_Area_1" localSheetId="14">#REF!</definedName>
    <definedName name="Excel_BuiltIn_Print_Area_1" localSheetId="15">#REF!</definedName>
    <definedName name="Excel_BuiltIn_Print_Area_1" localSheetId="2">#REF!</definedName>
    <definedName name="Excel_BuiltIn_Print_Area_1" localSheetId="4">#REF!</definedName>
    <definedName name="Excel_BuiltIn_Print_Area_1" localSheetId="5">#REF!</definedName>
    <definedName name="Excel_BuiltIn_Print_Area_1" localSheetId="6">#REF!</definedName>
    <definedName name="Excel_BuiltIn_Print_Area_1" localSheetId="7">#REF!</definedName>
    <definedName name="Excel_BuiltIn_Print_Area_1">#REF!</definedName>
    <definedName name="Excel_BuiltIn_Print_Area_3_1" localSheetId="1">#REF!</definedName>
    <definedName name="Excel_BuiltIn_Print_Area_3_1" localSheetId="8">#REF!</definedName>
    <definedName name="Excel_BuiltIn_Print_Area_3_1" localSheetId="9">#REF!</definedName>
    <definedName name="Excel_BuiltIn_Print_Area_3_1" localSheetId="10">#REF!</definedName>
    <definedName name="Excel_BuiltIn_Print_Area_3_1" localSheetId="11">#REF!</definedName>
    <definedName name="Excel_BuiltIn_Print_Area_3_1" localSheetId="12">#REF!</definedName>
    <definedName name="Excel_BuiltIn_Print_Area_3_1" localSheetId="13">#REF!</definedName>
    <definedName name="Excel_BuiltIn_Print_Area_3_1" localSheetId="14">#REF!</definedName>
    <definedName name="Excel_BuiltIn_Print_Area_3_1" localSheetId="15">#REF!</definedName>
    <definedName name="Excel_BuiltIn_Print_Area_3_1" localSheetId="2">#REF!</definedName>
    <definedName name="Excel_BuiltIn_Print_Area_3_1" localSheetId="4">#REF!</definedName>
    <definedName name="Excel_BuiltIn_Print_Area_3_1" localSheetId="5">#REF!</definedName>
    <definedName name="Excel_BuiltIn_Print_Area_3_1" localSheetId="6">#REF!</definedName>
    <definedName name="Excel_BuiltIn_Print_Area_3_1" localSheetId="7">#REF!</definedName>
    <definedName name="Excel_BuiltIn_Print_Area_3_1">#REF!</definedName>
    <definedName name="Excel_BuiltIn_Print_Area_3_1_1" localSheetId="1">#REF!</definedName>
    <definedName name="Excel_BuiltIn_Print_Area_3_1_1" localSheetId="8">#REF!</definedName>
    <definedName name="Excel_BuiltIn_Print_Area_3_1_1" localSheetId="9">#REF!</definedName>
    <definedName name="Excel_BuiltIn_Print_Area_3_1_1" localSheetId="10">#REF!</definedName>
    <definedName name="Excel_BuiltIn_Print_Area_3_1_1" localSheetId="11">#REF!</definedName>
    <definedName name="Excel_BuiltIn_Print_Area_3_1_1" localSheetId="12">#REF!</definedName>
    <definedName name="Excel_BuiltIn_Print_Area_3_1_1" localSheetId="13">#REF!</definedName>
    <definedName name="Excel_BuiltIn_Print_Area_3_1_1" localSheetId="14">#REF!</definedName>
    <definedName name="Excel_BuiltIn_Print_Area_3_1_1" localSheetId="15">#REF!</definedName>
    <definedName name="Excel_BuiltIn_Print_Area_3_1_1" localSheetId="2">#REF!</definedName>
    <definedName name="Excel_BuiltIn_Print_Area_3_1_1" localSheetId="4">#REF!</definedName>
    <definedName name="Excel_BuiltIn_Print_Area_3_1_1" localSheetId="5">#REF!</definedName>
    <definedName name="Excel_BuiltIn_Print_Area_3_1_1" localSheetId="6">#REF!</definedName>
    <definedName name="Excel_BuiltIn_Print_Area_3_1_1" localSheetId="7">#REF!</definedName>
    <definedName name="Excel_BuiltIn_Print_Area_3_1_1">#REF!</definedName>
    <definedName name="Excel_BuiltIn_Print_Area_3_1_1_1" localSheetId="1">#REF!</definedName>
    <definedName name="Excel_BuiltIn_Print_Area_3_1_1_1" localSheetId="8">#REF!</definedName>
    <definedName name="Excel_BuiltIn_Print_Area_3_1_1_1" localSheetId="9">#REF!</definedName>
    <definedName name="Excel_BuiltIn_Print_Area_3_1_1_1" localSheetId="10">#REF!</definedName>
    <definedName name="Excel_BuiltIn_Print_Area_3_1_1_1" localSheetId="11">#REF!</definedName>
    <definedName name="Excel_BuiltIn_Print_Area_3_1_1_1" localSheetId="12">#REF!</definedName>
    <definedName name="Excel_BuiltIn_Print_Area_3_1_1_1" localSheetId="13">#REF!</definedName>
    <definedName name="Excel_BuiltIn_Print_Area_3_1_1_1" localSheetId="14">#REF!</definedName>
    <definedName name="Excel_BuiltIn_Print_Area_3_1_1_1" localSheetId="15">#REF!</definedName>
    <definedName name="Excel_BuiltIn_Print_Area_3_1_1_1" localSheetId="2">#REF!</definedName>
    <definedName name="Excel_BuiltIn_Print_Area_3_1_1_1" localSheetId="4">#REF!</definedName>
    <definedName name="Excel_BuiltIn_Print_Area_3_1_1_1" localSheetId="5">#REF!</definedName>
    <definedName name="Excel_BuiltIn_Print_Area_3_1_1_1" localSheetId="6">#REF!</definedName>
    <definedName name="Excel_BuiltIn_Print_Area_3_1_1_1" localSheetId="7">#REF!</definedName>
    <definedName name="Excel_BuiltIn_Print_Area_3_1_1_1">#REF!</definedName>
    <definedName name="Excel_BuiltIn_Print_Area_4" localSheetId="1">#REF!</definedName>
    <definedName name="Excel_BuiltIn_Print_Area_4" localSheetId="8">#REF!</definedName>
    <definedName name="Excel_BuiltIn_Print_Area_4" localSheetId="9">#REF!</definedName>
    <definedName name="Excel_BuiltIn_Print_Area_4" localSheetId="10">#REF!</definedName>
    <definedName name="Excel_BuiltIn_Print_Area_4" localSheetId="11">#REF!</definedName>
    <definedName name="Excel_BuiltIn_Print_Area_4" localSheetId="12">#REF!</definedName>
    <definedName name="Excel_BuiltIn_Print_Area_4" localSheetId="13">#REF!</definedName>
    <definedName name="Excel_BuiltIn_Print_Area_4" localSheetId="14">#REF!</definedName>
    <definedName name="Excel_BuiltIn_Print_Area_4" localSheetId="15">#REF!</definedName>
    <definedName name="Excel_BuiltIn_Print_Area_4" localSheetId="2">#REF!</definedName>
    <definedName name="Excel_BuiltIn_Print_Area_4" localSheetId="4">#REF!</definedName>
    <definedName name="Excel_BuiltIn_Print_Area_4" localSheetId="5">#REF!</definedName>
    <definedName name="Excel_BuiltIn_Print_Area_4" localSheetId="6">#REF!</definedName>
    <definedName name="Excel_BuiltIn_Print_Area_4" localSheetId="7">#REF!</definedName>
    <definedName name="Excel_BuiltIn_Print_Area_4">#REF!</definedName>
    <definedName name="Excel_BuiltIn_Print_Area_5" localSheetId="1">#REF!</definedName>
    <definedName name="Excel_BuiltIn_Print_Area_5" localSheetId="8">#REF!</definedName>
    <definedName name="Excel_BuiltIn_Print_Area_5" localSheetId="9">#REF!</definedName>
    <definedName name="Excel_BuiltIn_Print_Area_5" localSheetId="10">#REF!</definedName>
    <definedName name="Excel_BuiltIn_Print_Area_5" localSheetId="11">#REF!</definedName>
    <definedName name="Excel_BuiltIn_Print_Area_5" localSheetId="12">#REF!</definedName>
    <definedName name="Excel_BuiltIn_Print_Area_5" localSheetId="13">#REF!</definedName>
    <definedName name="Excel_BuiltIn_Print_Area_5" localSheetId="14">#REF!</definedName>
    <definedName name="Excel_BuiltIn_Print_Area_5" localSheetId="15">#REF!</definedName>
    <definedName name="Excel_BuiltIn_Print_Area_5" localSheetId="2">#REF!</definedName>
    <definedName name="Excel_BuiltIn_Print_Area_5" localSheetId="4">#REF!</definedName>
    <definedName name="Excel_BuiltIn_Print_Area_5" localSheetId="5">#REF!</definedName>
    <definedName name="Excel_BuiltIn_Print_Area_5" localSheetId="6">#REF!</definedName>
    <definedName name="Excel_BuiltIn_Print_Area_5" localSheetId="7">#REF!</definedName>
    <definedName name="Excel_BuiltIn_Print_Area_5">#REF!</definedName>
    <definedName name="KOLIC">'[1]specifikacija 22 2012'!$C$1:$C$65536</definedName>
    <definedName name="_xlnm.Print_Titles" localSheetId="1">'Splošne zahteve - sklop 10 gk'!$1:$4</definedName>
    <definedName name="_xlnm.Print_Titles" localSheetId="8">'Stanovanje 10'!$1:$5</definedName>
    <definedName name="_xlnm.Print_Titles" localSheetId="9">'Stanovanje 11'!$1:$5</definedName>
    <definedName name="_xlnm.Print_Titles" localSheetId="10">'Stanovanje 12'!$1:$5</definedName>
    <definedName name="_xlnm.Print_Titles" localSheetId="11">'Stanovanje 13'!$1:$5</definedName>
    <definedName name="_xlnm.Print_Titles" localSheetId="12">'Stanovanje 14'!$1:$5</definedName>
    <definedName name="_xlnm.Print_Titles" localSheetId="13">'Stanovanje 15'!$1:$5</definedName>
    <definedName name="_xlnm.Print_Titles" localSheetId="14">'Stanovanje 16'!$1:$5</definedName>
    <definedName name="_xlnm.Print_Titles" localSheetId="15">'Stanovanje 17'!$1:$5</definedName>
    <definedName name="_xlnm.Print_Titles" localSheetId="2">'Stanovanje 3'!$1:$5</definedName>
    <definedName name="_xlnm.Print_Titles" localSheetId="3">'Stanovanje 4'!$1:$5</definedName>
    <definedName name="_xlnm.Print_Titles" localSheetId="4">'Stanovanje 6'!$1:$5</definedName>
    <definedName name="_xlnm.Print_Titles" localSheetId="5">'Stanovanje 7'!$1:$5</definedName>
    <definedName name="_xlnm.Print_Titles" localSheetId="6">'Stanovanje 8'!$1:$5</definedName>
    <definedName name="_xlnm.Print_Titles" localSheetId="7">'Stanovanje 9'!$1:$5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0" i="1" l="1"/>
  <c r="Q69" i="1"/>
  <c r="Q68" i="1"/>
  <c r="Q64" i="1"/>
  <c r="Q60" i="1"/>
  <c r="Q59" i="1"/>
  <c r="Q58" i="1"/>
  <c r="Q57" i="1"/>
  <c r="Q56" i="1"/>
  <c r="Q52" i="1"/>
  <c r="Q51" i="1"/>
  <c r="Q47" i="1"/>
  <c r="Q46" i="1"/>
  <c r="Q45" i="1"/>
  <c r="P70" i="1"/>
  <c r="P69" i="1"/>
  <c r="P68" i="1"/>
  <c r="P64" i="1"/>
  <c r="P60" i="1"/>
  <c r="P59" i="1"/>
  <c r="P58" i="1"/>
  <c r="P57" i="1"/>
  <c r="P56" i="1"/>
  <c r="P52" i="1"/>
  <c r="P51" i="1"/>
  <c r="P47" i="1"/>
  <c r="P46" i="1"/>
  <c r="P45" i="1"/>
  <c r="O70" i="1"/>
  <c r="O69" i="1"/>
  <c r="O68" i="1"/>
  <c r="O64" i="1"/>
  <c r="O60" i="1"/>
  <c r="O59" i="1"/>
  <c r="O58" i="1"/>
  <c r="O57" i="1"/>
  <c r="O56" i="1"/>
  <c r="O52" i="1"/>
  <c r="O51" i="1"/>
  <c r="O47" i="1"/>
  <c r="O46" i="1"/>
  <c r="O45" i="1"/>
  <c r="N70" i="1"/>
  <c r="N69" i="1"/>
  <c r="N68" i="1"/>
  <c r="N64" i="1"/>
  <c r="N60" i="1"/>
  <c r="N59" i="1"/>
  <c r="N58" i="1"/>
  <c r="N57" i="1"/>
  <c r="N56" i="1"/>
  <c r="N52" i="1"/>
  <c r="N51" i="1"/>
  <c r="N47" i="1"/>
  <c r="N46" i="1"/>
  <c r="N45" i="1"/>
  <c r="M70" i="1"/>
  <c r="M69" i="1"/>
  <c r="M68" i="1"/>
  <c r="M64" i="1"/>
  <c r="M60" i="1"/>
  <c r="M59" i="1"/>
  <c r="M58" i="1"/>
  <c r="M57" i="1"/>
  <c r="M56" i="1"/>
  <c r="M52" i="1"/>
  <c r="M51" i="1"/>
  <c r="M47" i="1"/>
  <c r="M46" i="1"/>
  <c r="M45" i="1"/>
  <c r="L70" i="1"/>
  <c r="L69" i="1"/>
  <c r="L68" i="1"/>
  <c r="L64" i="1"/>
  <c r="L60" i="1"/>
  <c r="L59" i="1"/>
  <c r="L58" i="1"/>
  <c r="L57" i="1"/>
  <c r="L56" i="1"/>
  <c r="L52" i="1"/>
  <c r="L51" i="1"/>
  <c r="L47" i="1"/>
  <c r="L46" i="1"/>
  <c r="L45" i="1"/>
  <c r="K70" i="1"/>
  <c r="K69" i="1"/>
  <c r="K68" i="1"/>
  <c r="K64" i="1"/>
  <c r="K60" i="1"/>
  <c r="K59" i="1"/>
  <c r="K58" i="1"/>
  <c r="K57" i="1"/>
  <c r="K56" i="1"/>
  <c r="K52" i="1"/>
  <c r="K51" i="1"/>
  <c r="K47" i="1"/>
  <c r="K46" i="1"/>
  <c r="K45" i="1"/>
  <c r="J70" i="1"/>
  <c r="J69" i="1"/>
  <c r="J68" i="1"/>
  <c r="J64" i="1"/>
  <c r="J60" i="1"/>
  <c r="J59" i="1"/>
  <c r="J58" i="1"/>
  <c r="J57" i="1"/>
  <c r="J56" i="1"/>
  <c r="J52" i="1"/>
  <c r="J51" i="1"/>
  <c r="J47" i="1"/>
  <c r="J46" i="1"/>
  <c r="J45" i="1"/>
  <c r="I70" i="1"/>
  <c r="I69" i="1"/>
  <c r="I68" i="1"/>
  <c r="I64" i="1"/>
  <c r="I60" i="1"/>
  <c r="I59" i="1"/>
  <c r="I58" i="1"/>
  <c r="I57" i="1"/>
  <c r="I56" i="1"/>
  <c r="I52" i="1"/>
  <c r="I51" i="1"/>
  <c r="I47" i="1"/>
  <c r="I46" i="1"/>
  <c r="I45" i="1"/>
  <c r="H70" i="1"/>
  <c r="H69" i="1"/>
  <c r="H68" i="1"/>
  <c r="H64" i="1"/>
  <c r="H60" i="1"/>
  <c r="H59" i="1"/>
  <c r="H58" i="1"/>
  <c r="H57" i="1"/>
  <c r="H56" i="1"/>
  <c r="H52" i="1"/>
  <c r="H51" i="1"/>
  <c r="H47" i="1"/>
  <c r="H46" i="1"/>
  <c r="H45" i="1"/>
  <c r="G70" i="1"/>
  <c r="G69" i="1"/>
  <c r="G68" i="1"/>
  <c r="G64" i="1"/>
  <c r="G60" i="1"/>
  <c r="G59" i="1"/>
  <c r="G58" i="1"/>
  <c r="G57" i="1"/>
  <c r="G56" i="1"/>
  <c r="G52" i="1"/>
  <c r="G51" i="1"/>
  <c r="G47" i="1"/>
  <c r="G46" i="1"/>
  <c r="G45" i="1"/>
  <c r="F70" i="1"/>
  <c r="F69" i="1"/>
  <c r="F68" i="1"/>
  <c r="F64" i="1"/>
  <c r="F60" i="1"/>
  <c r="F59" i="1"/>
  <c r="F58" i="1"/>
  <c r="F57" i="1"/>
  <c r="F56" i="1"/>
  <c r="F52" i="1"/>
  <c r="F51" i="1"/>
  <c r="F47" i="1"/>
  <c r="F46" i="1"/>
  <c r="F45" i="1"/>
  <c r="E70" i="1"/>
  <c r="E69" i="1"/>
  <c r="E68" i="1"/>
  <c r="E64" i="1"/>
  <c r="E60" i="1"/>
  <c r="E59" i="1"/>
  <c r="E58" i="1"/>
  <c r="E57" i="1"/>
  <c r="E56" i="1"/>
  <c r="E52" i="1"/>
  <c r="E51" i="1"/>
  <c r="E47" i="1"/>
  <c r="E46" i="1"/>
  <c r="E45" i="1"/>
  <c r="D70" i="1"/>
  <c r="D69" i="1"/>
  <c r="D68" i="1"/>
  <c r="D64" i="1"/>
  <c r="D60" i="1"/>
  <c r="D59" i="1"/>
  <c r="D58" i="1"/>
  <c r="D57" i="1"/>
  <c r="D56" i="1"/>
  <c r="D52" i="1"/>
  <c r="D51" i="1"/>
  <c r="D47" i="1"/>
  <c r="D46" i="1"/>
  <c r="D45" i="1"/>
  <c r="G78" i="14" l="1"/>
  <c r="G77" i="14"/>
  <c r="G76" i="14"/>
  <c r="G75" i="14"/>
  <c r="G74" i="14"/>
  <c r="G130" i="16"/>
  <c r="G130" i="15"/>
  <c r="G130" i="3"/>
  <c r="G133" i="14"/>
  <c r="G130" i="13"/>
  <c r="G130" i="12"/>
  <c r="G130" i="11"/>
  <c r="G158" i="8"/>
  <c r="G152" i="8"/>
  <c r="G146" i="8"/>
  <c r="G130" i="8"/>
  <c r="G119" i="8"/>
  <c r="G108" i="8"/>
  <c r="G82" i="8"/>
  <c r="G76" i="8"/>
  <c r="G68" i="8"/>
  <c r="G59" i="8"/>
  <c r="G52" i="8"/>
  <c r="G21" i="8"/>
  <c r="G156" i="19"/>
  <c r="G157" i="19" s="1"/>
  <c r="G150" i="19"/>
  <c r="G151" i="19" s="1"/>
  <c r="F144" i="19"/>
  <c r="G144" i="19" s="1"/>
  <c r="G143" i="19"/>
  <c r="G141" i="19"/>
  <c r="G140" i="19"/>
  <c r="G139" i="19"/>
  <c r="G145" i="19" s="1"/>
  <c r="G129" i="19"/>
  <c r="G128" i="19"/>
  <c r="G118" i="19"/>
  <c r="G117" i="19"/>
  <c r="G116" i="19"/>
  <c r="G115" i="19"/>
  <c r="G114" i="19"/>
  <c r="G119" i="19" s="1"/>
  <c r="G107" i="19"/>
  <c r="G106" i="19"/>
  <c r="G105" i="19"/>
  <c r="G103" i="19"/>
  <c r="G101" i="19"/>
  <c r="G100" i="19"/>
  <c r="G99" i="19"/>
  <c r="G96" i="19"/>
  <c r="G95" i="19"/>
  <c r="G94" i="19"/>
  <c r="G91" i="19"/>
  <c r="G90" i="19"/>
  <c r="G88" i="19"/>
  <c r="G81" i="19"/>
  <c r="G82" i="19" s="1"/>
  <c r="G75" i="19"/>
  <c r="G74" i="19"/>
  <c r="G73" i="19"/>
  <c r="G67" i="19"/>
  <c r="G66" i="19"/>
  <c r="G68" i="19" s="1"/>
  <c r="G58" i="19"/>
  <c r="G59" i="19" s="1"/>
  <c r="G57" i="19"/>
  <c r="G51" i="19"/>
  <c r="G50" i="19"/>
  <c r="G48" i="19"/>
  <c r="G47" i="19"/>
  <c r="G46" i="19"/>
  <c r="G45" i="19"/>
  <c r="G44" i="19"/>
  <c r="G42" i="19"/>
  <c r="G41" i="19"/>
  <c r="G52" i="19" s="1"/>
  <c r="G32" i="19"/>
  <c r="G33" i="19" s="1"/>
  <c r="G27" i="19"/>
  <c r="G26" i="19"/>
  <c r="G21" i="19"/>
  <c r="G20" i="19"/>
  <c r="G19" i="19"/>
  <c r="G18" i="19"/>
  <c r="G17" i="19"/>
  <c r="G16" i="19"/>
  <c r="G15" i="19"/>
  <c r="G14" i="19"/>
  <c r="G13" i="19"/>
  <c r="G12" i="19"/>
  <c r="B3" i="19"/>
  <c r="B2" i="19"/>
  <c r="G156" i="18"/>
  <c r="G157" i="18" s="1"/>
  <c r="G150" i="18"/>
  <c r="G151" i="18" s="1"/>
  <c r="F144" i="18"/>
  <c r="G144" i="18" s="1"/>
  <c r="G143" i="18"/>
  <c r="G141" i="18"/>
  <c r="G140" i="18"/>
  <c r="G145" i="18" s="1"/>
  <c r="G139" i="18"/>
  <c r="G128" i="18"/>
  <c r="G129" i="18" s="1"/>
  <c r="G118" i="18"/>
  <c r="G117" i="18"/>
  <c r="G116" i="18"/>
  <c r="G115" i="18"/>
  <c r="G114" i="18"/>
  <c r="G119" i="18" s="1"/>
  <c r="G107" i="18"/>
  <c r="G106" i="18"/>
  <c r="G105" i="18"/>
  <c r="G103" i="18"/>
  <c r="G101" i="18"/>
  <c r="G100" i="18"/>
  <c r="G99" i="18"/>
  <c r="G96" i="18"/>
  <c r="G95" i="18"/>
  <c r="G94" i="18"/>
  <c r="G91" i="18"/>
  <c r="G90" i="18"/>
  <c r="G88" i="18"/>
  <c r="G108" i="18" s="1"/>
  <c r="G81" i="18"/>
  <c r="G82" i="18" s="1"/>
  <c r="G75" i="18"/>
  <c r="G74" i="18"/>
  <c r="G73" i="18"/>
  <c r="G67" i="18"/>
  <c r="G66" i="18"/>
  <c r="G68" i="18" s="1"/>
  <c r="G58" i="18"/>
  <c r="G57" i="18"/>
  <c r="G59" i="18" s="1"/>
  <c r="G51" i="18"/>
  <c r="G50" i="18"/>
  <c r="G48" i="18"/>
  <c r="G47" i="18"/>
  <c r="G46" i="18"/>
  <c r="G45" i="18"/>
  <c r="G44" i="18"/>
  <c r="G42" i="18"/>
  <c r="G41" i="18"/>
  <c r="G52" i="18" s="1"/>
  <c r="G32" i="18"/>
  <c r="G33" i="18" s="1"/>
  <c r="G27" i="18"/>
  <c r="G26" i="18"/>
  <c r="G20" i="18"/>
  <c r="G19" i="18"/>
  <c r="G18" i="18"/>
  <c r="G17" i="18"/>
  <c r="G16" i="18"/>
  <c r="G15" i="18"/>
  <c r="G14" i="18"/>
  <c r="G13" i="18"/>
  <c r="G12" i="18"/>
  <c r="G21" i="18" s="1"/>
  <c r="B3" i="18"/>
  <c r="B2" i="18"/>
  <c r="G157" i="17"/>
  <c r="G151" i="17"/>
  <c r="G145" i="17"/>
  <c r="G129" i="17"/>
  <c r="G119" i="17"/>
  <c r="G68" i="17"/>
  <c r="G59" i="17"/>
  <c r="G52" i="17"/>
  <c r="G33" i="17"/>
  <c r="G27" i="17"/>
  <c r="G21" i="17"/>
  <c r="G134" i="6"/>
  <c r="G122" i="9"/>
  <c r="G111" i="9"/>
  <c r="G79" i="9"/>
  <c r="G68" i="9"/>
  <c r="G59" i="9"/>
  <c r="G52" i="9"/>
  <c r="G33" i="9"/>
  <c r="G27" i="9"/>
  <c r="G21" i="9"/>
  <c r="G134" i="9"/>
  <c r="G162" i="10"/>
  <c r="G161" i="10"/>
  <c r="G156" i="10"/>
  <c r="G134" i="10"/>
  <c r="G122" i="10"/>
  <c r="G118" i="10"/>
  <c r="G117" i="10"/>
  <c r="G118" i="9"/>
  <c r="G117" i="9"/>
  <c r="G118" i="6"/>
  <c r="G117" i="6"/>
  <c r="G76" i="18" l="1"/>
  <c r="G108" i="19"/>
  <c r="G76" i="19"/>
  <c r="E48" i="1" l="1"/>
  <c r="F48" i="1"/>
  <c r="G48" i="1"/>
  <c r="H48" i="1"/>
  <c r="I48" i="1"/>
  <c r="J48" i="1"/>
  <c r="K48" i="1"/>
  <c r="L48" i="1"/>
  <c r="M48" i="1"/>
  <c r="N48" i="1"/>
  <c r="O48" i="1"/>
  <c r="P48" i="1"/>
  <c r="Q48" i="1"/>
  <c r="E53" i="1"/>
  <c r="F53" i="1"/>
  <c r="G53" i="1"/>
  <c r="H53" i="1"/>
  <c r="I53" i="1"/>
  <c r="J53" i="1"/>
  <c r="K53" i="1"/>
  <c r="L53" i="1"/>
  <c r="M53" i="1"/>
  <c r="N53" i="1"/>
  <c r="O53" i="1"/>
  <c r="P53" i="1"/>
  <c r="Q53" i="1"/>
  <c r="E61" i="1"/>
  <c r="F61" i="1"/>
  <c r="G61" i="1"/>
  <c r="H61" i="1"/>
  <c r="I61" i="1"/>
  <c r="J61" i="1"/>
  <c r="K61" i="1"/>
  <c r="L61" i="1"/>
  <c r="M61" i="1"/>
  <c r="N61" i="1"/>
  <c r="O61" i="1"/>
  <c r="P61" i="1"/>
  <c r="Q61" i="1"/>
  <c r="E65" i="1"/>
  <c r="F65" i="1"/>
  <c r="G65" i="1"/>
  <c r="H65" i="1"/>
  <c r="I65" i="1"/>
  <c r="J65" i="1"/>
  <c r="K65" i="1"/>
  <c r="L65" i="1"/>
  <c r="M65" i="1"/>
  <c r="N65" i="1"/>
  <c r="O65" i="1"/>
  <c r="P65" i="1"/>
  <c r="Q65" i="1"/>
  <c r="E71" i="1"/>
  <c r="F71" i="1"/>
  <c r="G71" i="1"/>
  <c r="H71" i="1"/>
  <c r="I71" i="1"/>
  <c r="J71" i="1"/>
  <c r="K71" i="1"/>
  <c r="L71" i="1"/>
  <c r="M71" i="1"/>
  <c r="N71" i="1"/>
  <c r="O71" i="1"/>
  <c r="P71" i="1"/>
  <c r="Q71" i="1"/>
  <c r="D71" i="1"/>
  <c r="D65" i="1"/>
  <c r="D61" i="1"/>
  <c r="D53" i="1"/>
  <c r="D48" i="1"/>
  <c r="G156" i="17"/>
  <c r="G150" i="17"/>
  <c r="G143" i="17"/>
  <c r="F144" i="17" s="1"/>
  <c r="G144" i="17" s="1"/>
  <c r="G141" i="17"/>
  <c r="G140" i="17"/>
  <c r="G139" i="17"/>
  <c r="G128" i="17"/>
  <c r="G118" i="17"/>
  <c r="G117" i="17"/>
  <c r="G116" i="17"/>
  <c r="G115" i="17"/>
  <c r="G114" i="17"/>
  <c r="G107" i="17"/>
  <c r="G106" i="17"/>
  <c r="G105" i="17"/>
  <c r="G103" i="17"/>
  <c r="G101" i="17"/>
  <c r="G100" i="17"/>
  <c r="G99" i="17"/>
  <c r="G96" i="17"/>
  <c r="G95" i="17"/>
  <c r="G94" i="17"/>
  <c r="G91" i="17"/>
  <c r="G90" i="17"/>
  <c r="G88" i="17"/>
  <c r="G81" i="17"/>
  <c r="G82" i="17" s="1"/>
  <c r="G75" i="17"/>
  <c r="G74" i="17"/>
  <c r="G73" i="17"/>
  <c r="G67" i="17"/>
  <c r="G66" i="17"/>
  <c r="G58" i="17"/>
  <c r="G57" i="17"/>
  <c r="G51" i="17"/>
  <c r="G50" i="17"/>
  <c r="G48" i="17"/>
  <c r="G47" i="17"/>
  <c r="G46" i="17"/>
  <c r="G45" i="17"/>
  <c r="G44" i="17"/>
  <c r="G42" i="17"/>
  <c r="G41" i="17"/>
  <c r="G32" i="17"/>
  <c r="G26" i="17"/>
  <c r="G20" i="17"/>
  <c r="G19" i="17"/>
  <c r="G18" i="17"/>
  <c r="G17" i="17"/>
  <c r="G16" i="17"/>
  <c r="G15" i="17"/>
  <c r="G14" i="17"/>
  <c r="G13" i="17"/>
  <c r="G12" i="17"/>
  <c r="B3" i="17"/>
  <c r="B2" i="17"/>
  <c r="N73" i="1" l="1"/>
  <c r="K73" i="1"/>
  <c r="F73" i="1"/>
  <c r="G108" i="17"/>
  <c r="G76" i="17"/>
  <c r="P73" i="1"/>
  <c r="H73" i="1"/>
  <c r="M73" i="1"/>
  <c r="E73" i="1"/>
  <c r="J73" i="1"/>
  <c r="L73" i="1"/>
  <c r="O73" i="1"/>
  <c r="G73" i="1"/>
  <c r="Q73" i="1"/>
  <c r="I73" i="1"/>
  <c r="D73" i="1"/>
  <c r="D76" i="1" l="1"/>
  <c r="G157" i="16" l="1"/>
  <c r="G158" i="16" s="1"/>
  <c r="G151" i="16"/>
  <c r="G152" i="16" s="1"/>
  <c r="G144" i="16"/>
  <c r="F145" i="16" s="1"/>
  <c r="G145" i="16" s="1"/>
  <c r="G142" i="16"/>
  <c r="G141" i="16"/>
  <c r="G140" i="16"/>
  <c r="G129" i="16"/>
  <c r="G118" i="16"/>
  <c r="G117" i="16"/>
  <c r="G116" i="16"/>
  <c r="G115" i="16"/>
  <c r="G114" i="16"/>
  <c r="G119" i="16" s="1"/>
  <c r="G107" i="16"/>
  <c r="G106" i="16"/>
  <c r="G105" i="16"/>
  <c r="G103" i="16"/>
  <c r="G101" i="16"/>
  <c r="G100" i="16"/>
  <c r="G99" i="16"/>
  <c r="G96" i="16"/>
  <c r="G95" i="16"/>
  <c r="G94" i="16"/>
  <c r="G91" i="16"/>
  <c r="G90" i="16"/>
  <c r="G108" i="16" s="1"/>
  <c r="G88" i="16"/>
  <c r="G81" i="16"/>
  <c r="G82" i="16" s="1"/>
  <c r="G76" i="16"/>
  <c r="G75" i="16"/>
  <c r="G74" i="16"/>
  <c r="G73" i="16"/>
  <c r="G68" i="16"/>
  <c r="G67" i="16"/>
  <c r="G66" i="16"/>
  <c r="G58" i="16"/>
  <c r="G59" i="16" s="1"/>
  <c r="G57" i="16"/>
  <c r="G51" i="16"/>
  <c r="G50" i="16"/>
  <c r="G48" i="16"/>
  <c r="G47" i="16"/>
  <c r="G46" i="16"/>
  <c r="G45" i="16"/>
  <c r="G44" i="16"/>
  <c r="G42" i="16"/>
  <c r="G52" i="16" s="1"/>
  <c r="G41" i="16"/>
  <c r="G33" i="16"/>
  <c r="G32" i="16"/>
  <c r="G26" i="16"/>
  <c r="G27" i="16" s="1"/>
  <c r="G20" i="16"/>
  <c r="G19" i="16"/>
  <c r="G18" i="16"/>
  <c r="G17" i="16"/>
  <c r="G16" i="16"/>
  <c r="G15" i="16"/>
  <c r="G14" i="16"/>
  <c r="G13" i="16"/>
  <c r="G21" i="16" s="1"/>
  <c r="G12" i="16"/>
  <c r="B3" i="16"/>
  <c r="B2" i="16"/>
  <c r="G157" i="15"/>
  <c r="G158" i="15" s="1"/>
  <c r="G152" i="15"/>
  <c r="G151" i="15"/>
  <c r="G144" i="15"/>
  <c r="F145" i="15" s="1"/>
  <c r="G145" i="15" s="1"/>
  <c r="G142" i="15"/>
  <c r="G141" i="15"/>
  <c r="G140" i="15"/>
  <c r="G146" i="15" s="1"/>
  <c r="G129" i="15"/>
  <c r="G118" i="15"/>
  <c r="G117" i="15"/>
  <c r="G116" i="15"/>
  <c r="G115" i="15"/>
  <c r="G114" i="15"/>
  <c r="G119" i="15" s="1"/>
  <c r="G107" i="15"/>
  <c r="G106" i="15"/>
  <c r="G105" i="15"/>
  <c r="G103" i="15"/>
  <c r="G101" i="15"/>
  <c r="G100" i="15"/>
  <c r="G99" i="15"/>
  <c r="G96" i="15"/>
  <c r="G95" i="15"/>
  <c r="G94" i="15"/>
  <c r="G91" i="15"/>
  <c r="G90" i="15"/>
  <c r="G88" i="15"/>
  <c r="G108" i="15" s="1"/>
  <c r="G81" i="15"/>
  <c r="G82" i="15" s="1"/>
  <c r="G75" i="15"/>
  <c r="G74" i="15"/>
  <c r="G73" i="15"/>
  <c r="G76" i="15" s="1"/>
  <c r="G68" i="15"/>
  <c r="G67" i="15"/>
  <c r="G66" i="15"/>
  <c r="G59" i="15"/>
  <c r="G58" i="15"/>
  <c r="G57" i="15"/>
  <c r="G51" i="15"/>
  <c r="G50" i="15"/>
  <c r="G48" i="15"/>
  <c r="G47" i="15"/>
  <c r="G46" i="15"/>
  <c r="G45" i="15"/>
  <c r="G44" i="15"/>
  <c r="G42" i="15"/>
  <c r="G41" i="15"/>
  <c r="G52" i="15" s="1"/>
  <c r="G33" i="15"/>
  <c r="G32" i="15"/>
  <c r="G26" i="15"/>
  <c r="G27" i="15" s="1"/>
  <c r="G20" i="15"/>
  <c r="G19" i="15"/>
  <c r="G18" i="15"/>
  <c r="G17" i="15"/>
  <c r="G16" i="15"/>
  <c r="G15" i="15"/>
  <c r="G14" i="15"/>
  <c r="G13" i="15"/>
  <c r="G21" i="15" s="1"/>
  <c r="G12" i="15"/>
  <c r="B3" i="15"/>
  <c r="B2" i="15"/>
  <c r="G160" i="14"/>
  <c r="G161" i="14" s="1"/>
  <c r="G154" i="14"/>
  <c r="G155" i="14" s="1"/>
  <c r="G147" i="14"/>
  <c r="F148" i="14" s="1"/>
  <c r="G148" i="14" s="1"/>
  <c r="G145" i="14"/>
  <c r="G144" i="14"/>
  <c r="G143" i="14"/>
  <c r="G132" i="14"/>
  <c r="G121" i="14"/>
  <c r="G120" i="14"/>
  <c r="G119" i="14"/>
  <c r="G118" i="14"/>
  <c r="G117" i="14"/>
  <c r="G122" i="14" s="1"/>
  <c r="G110" i="14"/>
  <c r="G109" i="14"/>
  <c r="G108" i="14"/>
  <c r="G106" i="14"/>
  <c r="G104" i="14"/>
  <c r="G103" i="14"/>
  <c r="G102" i="14"/>
  <c r="G99" i="14"/>
  <c r="G98" i="14"/>
  <c r="G97" i="14"/>
  <c r="G94" i="14"/>
  <c r="G93" i="14"/>
  <c r="G111" i="14" s="1"/>
  <c r="G91" i="14"/>
  <c r="G84" i="14"/>
  <c r="G85" i="14" s="1"/>
  <c r="G73" i="14"/>
  <c r="G79" i="14" s="1"/>
  <c r="G68" i="14"/>
  <c r="G67" i="14"/>
  <c r="G66" i="14"/>
  <c r="G58" i="14"/>
  <c r="G59" i="14" s="1"/>
  <c r="G57" i="14"/>
  <c r="G51" i="14"/>
  <c r="G50" i="14"/>
  <c r="G48" i="14"/>
  <c r="G47" i="14"/>
  <c r="G46" i="14"/>
  <c r="G45" i="14"/>
  <c r="G44" i="14"/>
  <c r="G42" i="14"/>
  <c r="G41" i="14"/>
  <c r="G52" i="14" s="1"/>
  <c r="G33" i="14"/>
  <c r="G32" i="14"/>
  <c r="G26" i="14"/>
  <c r="G27" i="14" s="1"/>
  <c r="G20" i="14"/>
  <c r="G19" i="14"/>
  <c r="G18" i="14"/>
  <c r="G17" i="14"/>
  <c r="G16" i="14"/>
  <c r="G15" i="14"/>
  <c r="G14" i="14"/>
  <c r="G13" i="14"/>
  <c r="G12" i="14"/>
  <c r="B3" i="14"/>
  <c r="B2" i="14"/>
  <c r="G157" i="13"/>
  <c r="G158" i="13" s="1"/>
  <c r="G152" i="13"/>
  <c r="G151" i="13"/>
  <c r="F145" i="13"/>
  <c r="G145" i="13" s="1"/>
  <c r="G144" i="13"/>
  <c r="G142" i="13"/>
  <c r="G141" i="13"/>
  <c r="G140" i="13"/>
  <c r="G146" i="13" s="1"/>
  <c r="G129" i="13"/>
  <c r="G118" i="13"/>
  <c r="G117" i="13"/>
  <c r="G116" i="13"/>
  <c r="G115" i="13"/>
  <c r="G114" i="13"/>
  <c r="G119" i="13" s="1"/>
  <c r="G107" i="13"/>
  <c r="G106" i="13"/>
  <c r="G105" i="13"/>
  <c r="G103" i="13"/>
  <c r="G101" i="13"/>
  <c r="G100" i="13"/>
  <c r="G99" i="13"/>
  <c r="G96" i="13"/>
  <c r="G95" i="13"/>
  <c r="G94" i="13"/>
  <c r="G91" i="13"/>
  <c r="G90" i="13"/>
  <c r="G88" i="13"/>
  <c r="G108" i="13" s="1"/>
  <c r="G81" i="13"/>
  <c r="G82" i="13" s="1"/>
  <c r="G75" i="13"/>
  <c r="G74" i="13"/>
  <c r="G73" i="13"/>
  <c r="G76" i="13" s="1"/>
  <c r="G68" i="13"/>
  <c r="G67" i="13"/>
  <c r="G66" i="13"/>
  <c r="G59" i="13"/>
  <c r="G58" i="13"/>
  <c r="G57" i="13"/>
  <c r="G51" i="13"/>
  <c r="G50" i="13"/>
  <c r="G48" i="13"/>
  <c r="G47" i="13"/>
  <c r="G46" i="13"/>
  <c r="G45" i="13"/>
  <c r="G44" i="13"/>
  <c r="G42" i="13"/>
  <c r="G41" i="13"/>
  <c r="G52" i="13" s="1"/>
  <c r="G33" i="13"/>
  <c r="G32" i="13"/>
  <c r="G26" i="13"/>
  <c r="G27" i="13" s="1"/>
  <c r="G20" i="13"/>
  <c r="G19" i="13"/>
  <c r="G18" i="13"/>
  <c r="G17" i="13"/>
  <c r="G16" i="13"/>
  <c r="G15" i="13"/>
  <c r="G14" i="13"/>
  <c r="G13" i="13"/>
  <c r="G12" i="13"/>
  <c r="B3" i="13"/>
  <c r="B2" i="13"/>
  <c r="G158" i="12"/>
  <c r="G157" i="12"/>
  <c r="G151" i="12"/>
  <c r="G152" i="12" s="1"/>
  <c r="G144" i="12"/>
  <c r="F145" i="12" s="1"/>
  <c r="G145" i="12" s="1"/>
  <c r="G142" i="12"/>
  <c r="G141" i="12"/>
  <c r="G140" i="12"/>
  <c r="G129" i="12"/>
  <c r="G118" i="12"/>
  <c r="G117" i="12"/>
  <c r="G116" i="12"/>
  <c r="G115" i="12"/>
  <c r="G114" i="12"/>
  <c r="G119" i="12" s="1"/>
  <c r="G107" i="12"/>
  <c r="G106" i="12"/>
  <c r="G105" i="12"/>
  <c r="G103" i="12"/>
  <c r="G101" i="12"/>
  <c r="G100" i="12"/>
  <c r="G99" i="12"/>
  <c r="G96" i="12"/>
  <c r="G95" i="12"/>
  <c r="G94" i="12"/>
  <c r="G91" i="12"/>
  <c r="G90" i="12"/>
  <c r="G88" i="12"/>
  <c r="G108" i="12" s="1"/>
  <c r="G81" i="12"/>
  <c r="G82" i="12" s="1"/>
  <c r="G75" i="12"/>
  <c r="G74" i="12"/>
  <c r="G73" i="12"/>
  <c r="G76" i="12" s="1"/>
  <c r="G68" i="12"/>
  <c r="G67" i="12"/>
  <c r="G66" i="12"/>
  <c r="G58" i="12"/>
  <c r="G57" i="12"/>
  <c r="G59" i="12" s="1"/>
  <c r="G51" i="12"/>
  <c r="G50" i="12"/>
  <c r="G48" i="12"/>
  <c r="G47" i="12"/>
  <c r="G46" i="12"/>
  <c r="G45" i="12"/>
  <c r="G44" i="12"/>
  <c r="G42" i="12"/>
  <c r="G41" i="12"/>
  <c r="G52" i="12" s="1"/>
  <c r="G33" i="12"/>
  <c r="G32" i="12"/>
  <c r="G26" i="12"/>
  <c r="G27" i="12" s="1"/>
  <c r="G20" i="12"/>
  <c r="G19" i="12"/>
  <c r="G18" i="12"/>
  <c r="G17" i="12"/>
  <c r="G16" i="12"/>
  <c r="G15" i="12"/>
  <c r="G14" i="12"/>
  <c r="G13" i="12"/>
  <c r="G12" i="12"/>
  <c r="B3" i="12"/>
  <c r="B2" i="12"/>
  <c r="G157" i="11"/>
  <c r="G158" i="11" s="1"/>
  <c r="G151" i="11"/>
  <c r="G152" i="11" s="1"/>
  <c r="F145" i="11"/>
  <c r="G145" i="11" s="1"/>
  <c r="G144" i="11"/>
  <c r="G142" i="11"/>
  <c r="G141" i="11"/>
  <c r="G140" i="11"/>
  <c r="G146" i="11" s="1"/>
  <c r="G129" i="11"/>
  <c r="G118" i="11"/>
  <c r="G117" i="11"/>
  <c r="G116" i="11"/>
  <c r="G115" i="11"/>
  <c r="G114" i="11"/>
  <c r="G119" i="11" s="1"/>
  <c r="G107" i="11"/>
  <c r="G106" i="11"/>
  <c r="G105" i="11"/>
  <c r="G103" i="11"/>
  <c r="G101" i="11"/>
  <c r="G100" i="11"/>
  <c r="G99" i="11"/>
  <c r="G96" i="11"/>
  <c r="G95" i="11"/>
  <c r="G94" i="11"/>
  <c r="G91" i="11"/>
  <c r="G90" i="11"/>
  <c r="G88" i="11"/>
  <c r="G108" i="11" s="1"/>
  <c r="G81" i="11"/>
  <c r="G82" i="11" s="1"/>
  <c r="G75" i="11"/>
  <c r="G74" i="11"/>
  <c r="G73" i="11"/>
  <c r="G76" i="11" s="1"/>
  <c r="G68" i="11"/>
  <c r="G67" i="11"/>
  <c r="G66" i="11"/>
  <c r="G58" i="11"/>
  <c r="G57" i="11"/>
  <c r="G59" i="11" s="1"/>
  <c r="G51" i="11"/>
  <c r="G50" i="11"/>
  <c r="G48" i="11"/>
  <c r="G47" i="11"/>
  <c r="G46" i="11"/>
  <c r="G45" i="11"/>
  <c r="G44" i="11"/>
  <c r="G42" i="11"/>
  <c r="G41" i="11"/>
  <c r="G52" i="11" s="1"/>
  <c r="G33" i="11"/>
  <c r="G32" i="11"/>
  <c r="G26" i="11"/>
  <c r="G27" i="11" s="1"/>
  <c r="G20" i="11"/>
  <c r="G19" i="11"/>
  <c r="G18" i="11"/>
  <c r="G17" i="11"/>
  <c r="G16" i="11"/>
  <c r="G15" i="11"/>
  <c r="G14" i="11"/>
  <c r="G13" i="11"/>
  <c r="G12" i="11"/>
  <c r="B3" i="11"/>
  <c r="B2" i="11"/>
  <c r="G155" i="10"/>
  <c r="G148" i="10"/>
  <c r="G146" i="10"/>
  <c r="G145" i="10"/>
  <c r="G144" i="10"/>
  <c r="G133" i="10"/>
  <c r="G121" i="10"/>
  <c r="G120" i="10"/>
  <c r="G119" i="10"/>
  <c r="G110" i="10"/>
  <c r="G109" i="10"/>
  <c r="G108" i="10"/>
  <c r="G106" i="10"/>
  <c r="G104" i="10"/>
  <c r="G103" i="10"/>
  <c r="G102" i="10"/>
  <c r="G99" i="10"/>
  <c r="G98" i="10"/>
  <c r="G97" i="10"/>
  <c r="G94" i="10"/>
  <c r="G93" i="10"/>
  <c r="G91" i="10"/>
  <c r="G84" i="10"/>
  <c r="G85" i="10" s="1"/>
  <c r="G78" i="10"/>
  <c r="G77" i="10"/>
  <c r="G76" i="10"/>
  <c r="G75" i="10"/>
  <c r="G74" i="10"/>
  <c r="G73" i="10"/>
  <c r="G67" i="10"/>
  <c r="G66" i="10"/>
  <c r="G68" i="10" s="1"/>
  <c r="G58" i="10"/>
  <c r="G57" i="10"/>
  <c r="G51" i="10"/>
  <c r="G50" i="10"/>
  <c r="G48" i="10"/>
  <c r="G47" i="10"/>
  <c r="G46" i="10"/>
  <c r="G45" i="10"/>
  <c r="G44" i="10"/>
  <c r="G42" i="10"/>
  <c r="G41" i="10"/>
  <c r="G32" i="10"/>
  <c r="G33" i="10" s="1"/>
  <c r="G26" i="10"/>
  <c r="G27" i="10" s="1"/>
  <c r="G20" i="10"/>
  <c r="G19" i="10"/>
  <c r="G18" i="10"/>
  <c r="G17" i="10"/>
  <c r="G16" i="10"/>
  <c r="G15" i="10"/>
  <c r="G14" i="10"/>
  <c r="G13" i="10"/>
  <c r="G12" i="10"/>
  <c r="B3" i="10"/>
  <c r="B2" i="10"/>
  <c r="G161" i="9"/>
  <c r="G162" i="9" s="1"/>
  <c r="G155" i="9"/>
  <c r="G156" i="9" s="1"/>
  <c r="G148" i="9"/>
  <c r="F149" i="9" s="1"/>
  <c r="G149" i="9" s="1"/>
  <c r="G146" i="9"/>
  <c r="G145" i="9"/>
  <c r="G144" i="9"/>
  <c r="G133" i="9"/>
  <c r="G121" i="9"/>
  <c r="G120" i="9"/>
  <c r="G119" i="9"/>
  <c r="G110" i="9"/>
  <c r="G109" i="9"/>
  <c r="G108" i="9"/>
  <c r="G106" i="9"/>
  <c r="G104" i="9"/>
  <c r="G103" i="9"/>
  <c r="G102" i="9"/>
  <c r="G99" i="9"/>
  <c r="G98" i="9"/>
  <c r="G97" i="9"/>
  <c r="G94" i="9"/>
  <c r="G93" i="9"/>
  <c r="G91" i="9"/>
  <c r="G84" i="9"/>
  <c r="G85" i="9" s="1"/>
  <c r="G78" i="9"/>
  <c r="G77" i="9"/>
  <c r="G76" i="9"/>
  <c r="G75" i="9"/>
  <c r="G74" i="9"/>
  <c r="G73" i="9"/>
  <c r="G67" i="9"/>
  <c r="G66" i="9"/>
  <c r="G58" i="9"/>
  <c r="G57" i="9"/>
  <c r="G51" i="9"/>
  <c r="G50" i="9"/>
  <c r="G48" i="9"/>
  <c r="G47" i="9"/>
  <c r="G46" i="9"/>
  <c r="G45" i="9"/>
  <c r="G44" i="9"/>
  <c r="G42" i="9"/>
  <c r="G41" i="9"/>
  <c r="G32" i="9"/>
  <c r="G26" i="9"/>
  <c r="G20" i="9"/>
  <c r="G19" i="9"/>
  <c r="G18" i="9"/>
  <c r="G17" i="9"/>
  <c r="G16" i="9"/>
  <c r="G15" i="9"/>
  <c r="G14" i="9"/>
  <c r="G13" i="9"/>
  <c r="G12" i="9"/>
  <c r="B3" i="9"/>
  <c r="B2" i="9"/>
  <c r="F149" i="10" l="1"/>
  <c r="G149" i="10" s="1"/>
  <c r="G150" i="10" s="1"/>
  <c r="G52" i="10"/>
  <c r="G59" i="10"/>
  <c r="G111" i="10"/>
  <c r="G21" i="10"/>
  <c r="G79" i="10"/>
  <c r="G146" i="16"/>
  <c r="G149" i="14"/>
  <c r="G21" i="14"/>
  <c r="G21" i="13"/>
  <c r="G146" i="12"/>
  <c r="G21" i="12"/>
  <c r="G21" i="11"/>
  <c r="G150" i="9"/>
  <c r="G157" i="8"/>
  <c r="G151" i="8"/>
  <c r="G144" i="8"/>
  <c r="G142" i="8"/>
  <c r="G141" i="8"/>
  <c r="G140" i="8"/>
  <c r="G129" i="8"/>
  <c r="G118" i="8"/>
  <c r="G117" i="8"/>
  <c r="G116" i="8"/>
  <c r="G115" i="8"/>
  <c r="G114" i="8"/>
  <c r="G107" i="8"/>
  <c r="G106" i="8"/>
  <c r="G105" i="8"/>
  <c r="G103" i="8"/>
  <c r="G101" i="8"/>
  <c r="G100" i="8"/>
  <c r="G99" i="8"/>
  <c r="G96" i="8"/>
  <c r="G95" i="8"/>
  <c r="G94" i="8"/>
  <c r="G91" i="8"/>
  <c r="G90" i="8"/>
  <c r="G88" i="8"/>
  <c r="G81" i="8"/>
  <c r="G75" i="8"/>
  <c r="G74" i="8"/>
  <c r="G73" i="8"/>
  <c r="G67" i="8"/>
  <c r="G66" i="8"/>
  <c r="G58" i="8"/>
  <c r="G57" i="8"/>
  <c r="G51" i="8"/>
  <c r="G50" i="8"/>
  <c r="G48" i="8"/>
  <c r="G47" i="8"/>
  <c r="G46" i="8"/>
  <c r="G45" i="8"/>
  <c r="G44" i="8"/>
  <c r="G42" i="8"/>
  <c r="G41" i="8"/>
  <c r="G33" i="8"/>
  <c r="G32" i="8"/>
  <c r="G27" i="8"/>
  <c r="G26" i="8"/>
  <c r="G20" i="8"/>
  <c r="G19" i="8"/>
  <c r="G18" i="8"/>
  <c r="G17" i="8"/>
  <c r="G16" i="8"/>
  <c r="G15" i="8"/>
  <c r="G14" i="8"/>
  <c r="G13" i="8"/>
  <c r="G12" i="8"/>
  <c r="B3" i="8"/>
  <c r="B2" i="8"/>
  <c r="G21" i="3"/>
  <c r="G115" i="3"/>
  <c r="G114" i="3"/>
  <c r="F145" i="8" l="1"/>
  <c r="G145" i="8" s="1"/>
  <c r="B3" i="7" l="1"/>
  <c r="B2" i="7"/>
  <c r="G78" i="6" l="1"/>
  <c r="G76" i="6"/>
  <c r="G74" i="6"/>
  <c r="G161" i="6"/>
  <c r="G162" i="6" s="1"/>
  <c r="G155" i="6"/>
  <c r="G156" i="6" s="1"/>
  <c r="G148" i="6"/>
  <c r="F149" i="6" s="1"/>
  <c r="G149" i="6" s="1"/>
  <c r="G146" i="6"/>
  <c r="G145" i="6"/>
  <c r="G144" i="6"/>
  <c r="G133" i="6"/>
  <c r="G121" i="6"/>
  <c r="G120" i="6"/>
  <c r="G119" i="6"/>
  <c r="G110" i="6"/>
  <c r="G109" i="6"/>
  <c r="G108" i="6"/>
  <c r="G106" i="6"/>
  <c r="G104" i="6"/>
  <c r="G103" i="6"/>
  <c r="G102" i="6"/>
  <c r="G99" i="6"/>
  <c r="G98" i="6"/>
  <c r="G97" i="6"/>
  <c r="G94" i="6"/>
  <c r="G93" i="6"/>
  <c r="G91" i="6"/>
  <c r="G84" i="6"/>
  <c r="G85" i="6" s="1"/>
  <c r="G77" i="6"/>
  <c r="G75" i="6"/>
  <c r="G73" i="6"/>
  <c r="G67" i="6"/>
  <c r="G66" i="6"/>
  <c r="G68" i="6" s="1"/>
  <c r="G58" i="6"/>
  <c r="G57" i="6"/>
  <c r="G51" i="6"/>
  <c r="G50" i="6"/>
  <c r="G48" i="6"/>
  <c r="G47" i="6"/>
  <c r="G46" i="6"/>
  <c r="G45" i="6"/>
  <c r="G44" i="6"/>
  <c r="G42" i="6"/>
  <c r="G41" i="6"/>
  <c r="G32" i="6"/>
  <c r="G33" i="6" s="1"/>
  <c r="G26" i="6"/>
  <c r="G27" i="6" s="1"/>
  <c r="G20" i="6"/>
  <c r="G19" i="6"/>
  <c r="G18" i="6"/>
  <c r="G17" i="6"/>
  <c r="G16" i="6"/>
  <c r="G15" i="6"/>
  <c r="G14" i="6"/>
  <c r="G13" i="6"/>
  <c r="G12" i="6"/>
  <c r="B3" i="6"/>
  <c r="B2" i="6"/>
  <c r="G59" i="6" l="1"/>
  <c r="G79" i="6"/>
  <c r="G111" i="6"/>
  <c r="G122" i="6"/>
  <c r="G21" i="6"/>
  <c r="G52" i="6"/>
  <c r="G150" i="6"/>
  <c r="G129" i="3" l="1"/>
  <c r="G101" i="3"/>
  <c r="G100" i="3"/>
  <c r="G99" i="3"/>
  <c r="G96" i="3"/>
  <c r="G32" i="3"/>
  <c r="G33" i="3" s="1"/>
  <c r="G26" i="3"/>
  <c r="G27" i="3" s="1"/>
  <c r="G20" i="3"/>
  <c r="G19" i="3"/>
  <c r="G18" i="3"/>
  <c r="G17" i="3"/>
  <c r="G16" i="3"/>
  <c r="G15" i="3"/>
  <c r="G14" i="3"/>
  <c r="G13" i="3"/>
  <c r="G12" i="3"/>
  <c r="G41" i="3"/>
  <c r="G42" i="3"/>
  <c r="G117" i="3" l="1"/>
  <c r="G91" i="3" l="1"/>
  <c r="G90" i="3"/>
  <c r="G75" i="3"/>
  <c r="G74" i="3"/>
  <c r="G73" i="3"/>
  <c r="G95" i="3"/>
  <c r="G94" i="3"/>
  <c r="G88" i="3"/>
  <c r="G76" i="3" l="1"/>
  <c r="G51" i="3"/>
  <c r="G50" i="3"/>
  <c r="G81" i="3" l="1"/>
  <c r="G82" i="3" s="1"/>
  <c r="G57" i="3" l="1"/>
  <c r="G45" i="3"/>
  <c r="G157" i="3" l="1"/>
  <c r="G158" i="3" s="1"/>
  <c r="G151" i="3"/>
  <c r="G152" i="3" s="1"/>
  <c r="G144" i="3"/>
  <c r="F145" i="3" s="1"/>
  <c r="G145" i="3" s="1"/>
  <c r="G142" i="3"/>
  <c r="G141" i="3"/>
  <c r="G140" i="3"/>
  <c r="G146" i="3" l="1"/>
  <c r="D78" i="1" l="1"/>
  <c r="G118" i="3" l="1"/>
  <c r="G116" i="3"/>
  <c r="G119" i="3" l="1"/>
  <c r="G107" i="3"/>
  <c r="G106" i="3"/>
  <c r="G105" i="3"/>
  <c r="G103" i="3"/>
  <c r="G108" i="3" l="1"/>
  <c r="G67" i="3"/>
  <c r="G58" i="3"/>
  <c r="G59" i="3" s="1"/>
  <c r="G66" i="3"/>
  <c r="G68" i="3" l="1"/>
  <c r="G48" i="3"/>
  <c r="G47" i="3"/>
  <c r="G46" i="3"/>
  <c r="G44" i="3"/>
  <c r="G52" i="3" l="1"/>
  <c r="B3" i="3"/>
  <c r="B2" i="3"/>
  <c r="D79" i="1" l="1"/>
  <c r="C19" i="1" s="1"/>
</calcChain>
</file>

<file path=xl/comments1.xml><?xml version="1.0" encoding="utf-8"?>
<comments xmlns="http://schemas.openxmlformats.org/spreadsheetml/2006/main">
  <authors>
    <author>Marko Lukač</author>
  </authors>
  <commentList>
    <comment ref="C9" authorId="0" shapeId="0">
      <text>
        <r>
          <rPr>
            <b/>
            <sz val="11"/>
            <color indexed="81"/>
            <rFont val="Tahoma"/>
            <family val="2"/>
            <charset val="238"/>
          </rPr>
          <t>Obvezno izpolnite !</t>
        </r>
      </text>
    </comment>
    <comment ref="C10" authorId="0" shapeId="0">
      <text>
        <r>
          <rPr>
            <b/>
            <sz val="11"/>
            <color indexed="81"/>
            <rFont val="Tahoma"/>
            <family val="2"/>
            <charset val="238"/>
          </rPr>
          <t>Obvezno izpolnite !</t>
        </r>
      </text>
    </comment>
    <comment ref="C11" authorId="0" shapeId="0">
      <text>
        <r>
          <rPr>
            <b/>
            <sz val="11"/>
            <color indexed="81"/>
            <rFont val="Tahoma"/>
            <family val="2"/>
            <charset val="238"/>
          </rPr>
          <t>Obvezno izpolnite !</t>
        </r>
      </text>
    </comment>
    <comment ref="C16" authorId="0" shapeId="0">
      <text>
        <r>
          <rPr>
            <b/>
            <sz val="11"/>
            <color indexed="81"/>
            <rFont val="Tahoma"/>
            <family val="2"/>
            <charset val="238"/>
          </rPr>
          <t>Obvezno izpolnite !</t>
        </r>
      </text>
    </comment>
    <comment ref="C17" authorId="0" shapeId="0">
      <text>
        <r>
          <rPr>
            <b/>
            <sz val="11"/>
            <color indexed="81"/>
            <rFont val="Tahoma"/>
            <family val="2"/>
            <charset val="238"/>
          </rPr>
          <t>Obvezno izpolnite !</t>
        </r>
      </text>
    </comment>
    <comment ref="C18" authorId="0" shapeId="0">
      <text>
        <r>
          <rPr>
            <b/>
            <sz val="11"/>
            <color indexed="81"/>
            <rFont val="Tahoma"/>
            <family val="2"/>
            <charset val="238"/>
          </rPr>
          <t>Obvezno izpolnite !</t>
        </r>
      </text>
    </comment>
    <comment ref="C19" authorId="0" shapeId="0">
      <text>
        <r>
          <rPr>
            <b/>
            <sz val="9"/>
            <color indexed="81"/>
            <rFont val="Tahoma"/>
            <family val="2"/>
            <charset val="238"/>
          </rPr>
          <t>Samodejna povezava s seštevkom v skupni rekapitulaciji !</t>
        </r>
      </text>
    </comment>
    <comment ref="D77" authorId="0" shapeId="0">
      <text>
        <r>
          <rPr>
            <b/>
            <sz val="10"/>
            <color indexed="81"/>
            <rFont val="Tahoma"/>
            <family val="2"/>
            <charset val="238"/>
          </rPr>
          <t>vpišite popust v %
(če ne nudite popusta, pustite prazno)</t>
        </r>
      </text>
    </comment>
  </commentList>
</comments>
</file>

<file path=xl/sharedStrings.xml><?xml version="1.0" encoding="utf-8"?>
<sst xmlns="http://schemas.openxmlformats.org/spreadsheetml/2006/main" count="3864" uniqueCount="388">
  <si>
    <t>PONUDBA</t>
  </si>
  <si>
    <t>PODATKI O PONUDNIKU</t>
  </si>
  <si>
    <t>Naziv:</t>
  </si>
  <si>
    <t>Naslov:</t>
  </si>
  <si>
    <t>ID za DDV ali davčna številka:</t>
  </si>
  <si>
    <t>PODATKI O PONUDBI</t>
  </si>
  <si>
    <t>Št. ponudbe:</t>
  </si>
  <si>
    <t>Datum ponudbe:</t>
  </si>
  <si>
    <t>Opcija:</t>
  </si>
  <si>
    <t>Vrednost ponudbe (brez DDV):</t>
  </si>
  <si>
    <t>OSNOVNI PODATKI</t>
  </si>
  <si>
    <t>Naročnik:</t>
  </si>
  <si>
    <t>Nepremičnine Celje d.o.o.</t>
  </si>
  <si>
    <t>Oznaka nepremičnine:</t>
  </si>
  <si>
    <t>Zasedenost nepremičnine:</t>
  </si>
  <si>
    <t>Možost priklopa:</t>
  </si>
  <si>
    <t>elektrika, voda</t>
  </si>
  <si>
    <t>SPLOŠNE ZAHTEVE IN POJASNILA</t>
  </si>
  <si>
    <t>upoštevano v enotnih cenah</t>
  </si>
  <si>
    <t>popust na enotne cene [v%]</t>
  </si>
  <si>
    <t>Znesek popusta na enotne cene [v €]</t>
  </si>
  <si>
    <t>zasedeno</t>
  </si>
  <si>
    <t>Ponudnik:</t>
  </si>
  <si>
    <t>snemanje potrebnih izmer v stanovanju in po načrtih,</t>
  </si>
  <si>
    <t>usklajevanje potrebnih detajlov v primeru sistemskih rešitev dobaviteljev,</t>
  </si>
  <si>
    <t>po potrebi izdelavo detajlov ter usklajevanje z naročnikom do potrditve le-teh,</t>
  </si>
  <si>
    <t>izvedba del s pooblaščenimi izvajalci oz. izpolnitev drugih pogojev dobaviteljev, ki so povezani z jamčenjem za njihove proizvode,</t>
  </si>
  <si>
    <t>vsa potrebna pomožna, pripravljalna in pospravljalna dela,</t>
  </si>
  <si>
    <t>fino čiščenje in priprava podlage pred pričetkom vseh posameznih del,</t>
  </si>
  <si>
    <t>lastna kontrola kakovosti izvedenih del po fazah,</t>
  </si>
  <si>
    <t>zarisovanje, kontrola usklajenosti mer z načrti in/ali ter prenos mer na objekt,</t>
  </si>
  <si>
    <t>ves potreben glavni, pomožni, pritrdilni, tesnilni in vezni material,</t>
  </si>
  <si>
    <t>skladiščenje oz. začasno hranjenje materiala ter demontiranih izdelkov (za ponovno uporabo) na gradbišču,</t>
  </si>
  <si>
    <t>vse potrebne transporte in prenose materiala do mesta vgrajevanja,</t>
  </si>
  <si>
    <t>vse posredne stroške (kot so režijski stroški podjetja, davki in dajatve), vkalkulirane rizike (vključno riziko spremembe nabavne cene) in/ali stroške zavarovanj le-teh (vključno zavarovanje odgovornosti in gradbeno zavarovanje) ter dobiček,</t>
  </si>
  <si>
    <t>manipulativni, režijski in podobni stroški za dela, ki jih izvajalec ne izvaja sam s svojimi delavci (t.j. za podizvajalce),</t>
  </si>
  <si>
    <t>vse potrebno delo in storitve, do končnega izdelka,</t>
  </si>
  <si>
    <t>izdelavo vseh potrebnih detajlov in zaključkov, tudi če niso podrobno navedeni in opisani v popisu del, če so nujni in/ali samoumevni za pravilno izvedbo ali funkcioniranje posameznih sistemov in elementov ali če so pogojeni z uporabo sistemske rešitve,</t>
  </si>
  <si>
    <t>razne oteževalne okoliščine, razen če je v pravilih obračuna v teh opisih to posebej izrecno drugače navedeno,</t>
  </si>
  <si>
    <t>vsa potrebna delovna sredstva in/ali mehanizacija za izvedbo del, kot tudi vsa potrebna pomožna sredstva za vgrajevanje oz. montažo in/ali demontažo na objektu kot so delovni, premični in prevozni lahki odri, konzolni in viseči odri, lovilni in podporni odri, lestve, dvigala, črpalke in podobno (izjema so odri, izrecno opisani v popisu del),</t>
  </si>
  <si>
    <t>terminsko usklajevanje del,</t>
  </si>
  <si>
    <t>tlačni preizkusi, meritve, nastavitve, zagoni ipd., vse vključno s potrebnimi poročili ali zapisniki, po potrebi (v primeru pogojevanja jamčenja s strani dobaviteljev) izvedeni s strani pooblaščencev,</t>
  </si>
  <si>
    <t>vsa morebitna potrebna dela, aktivnosti in ukrepe (vključno s potrebnim materialom, dodatki in energenti) za zagotovitev ustreznih pogojev za izvedbo vseh vrst del (npr. ogrevanje v primeru nizkih temperatur ipd.),</t>
  </si>
  <si>
    <t>zaščita oz. ustrezni ukrepi za obvarovanje delov stanovanja, v katere se ne posega ter skupnih delov stavbe in njene okolice,</t>
  </si>
  <si>
    <t>popravilo in/ali plačilo morebitne škode povzročene v stanovanju, v zgradbi ali njenih skupnih delih delih, ostalim etažnim lastnikom ter mimoidočim,</t>
  </si>
  <si>
    <t>zaščita oz. ustrezni ukrepi za ohranitev vseh izvedenih del in gotovih izdelkov pred poškodbami ali drugim razvrednotenjem do primopredaje stanovanja naročniku,</t>
  </si>
  <si>
    <t>zamenjava ali plačilo stroškov zamenjave pred primopredajo poškodovanih ali drugače razvrednotenih gotovih izdelkov (v primeru soglasja naročnika pa samo popravilo ali plačilo povzročene škode na gotovih izdelkih),</t>
  </si>
  <si>
    <t>sprotno in končno čiščenje prostorov stanovanja, skupnih delov v zgradbi in njene okolice ter ločeno zbiranje in začasno hranjenje odpadkov in embalaže do odvoza na stalno deponijo,</t>
  </si>
  <si>
    <t>vsa potrebna komunikacija in koordinacija zaradi izvedbe razpisanih del s hišnim upravnikom.</t>
  </si>
  <si>
    <t>poz.</t>
  </si>
  <si>
    <t>opis postavke</t>
  </si>
  <si>
    <t>enota</t>
  </si>
  <si>
    <t>količina</t>
  </si>
  <si>
    <t>enotna cena</t>
  </si>
  <si>
    <t>količina × cena</t>
  </si>
  <si>
    <t>1.01.</t>
  </si>
  <si>
    <t>1.01.a.</t>
  </si>
  <si>
    <t>kpl</t>
  </si>
  <si>
    <t>2.01.</t>
  </si>
  <si>
    <t>2.02.</t>
  </si>
  <si>
    <t>2.03.</t>
  </si>
  <si>
    <t>3.01.</t>
  </si>
  <si>
    <t>C.</t>
  </si>
  <si>
    <t>STROJNE INSTALACIJE</t>
  </si>
  <si>
    <t>C.1.</t>
  </si>
  <si>
    <t>1.01.b.</t>
  </si>
  <si>
    <t>2.04.</t>
  </si>
  <si>
    <t>STROJNE INSTALACIJE SKUPAJ:</t>
  </si>
  <si>
    <t>2.05.</t>
  </si>
  <si>
    <t>Naziv n.:</t>
  </si>
  <si>
    <t>Številka in naziv sklopa:</t>
  </si>
  <si>
    <t>Evidenčna oznaka tega naročila:</t>
  </si>
  <si>
    <t>Kratek naziv naročila:</t>
  </si>
  <si>
    <t>Lokacije:</t>
  </si>
  <si>
    <t>A.</t>
  </si>
  <si>
    <t>GRADBENA DELA</t>
  </si>
  <si>
    <t>A.1.</t>
  </si>
  <si>
    <t>RUŠITVE IN ODSTRANITVE</t>
  </si>
  <si>
    <t>1.02.</t>
  </si>
  <si>
    <t>1.03.</t>
  </si>
  <si>
    <t>RUŠITVE IN ODSTRANITVE SKUPAJ:</t>
  </si>
  <si>
    <t>Utori v masivnih zidanih stenah.</t>
  </si>
  <si>
    <t>Utori v suhomontažnih stenah.</t>
  </si>
  <si>
    <t>1.02.a.</t>
  </si>
  <si>
    <t>1.02.b.</t>
  </si>
  <si>
    <t>1.02.c.</t>
  </si>
  <si>
    <t>1.02.d.</t>
  </si>
  <si>
    <t>1.02.e.</t>
  </si>
  <si>
    <t>1.03.a.</t>
  </si>
  <si>
    <t>1.03.b.</t>
  </si>
  <si>
    <t>A.2.</t>
  </si>
  <si>
    <t>ZIDARSKA DELA</t>
  </si>
  <si>
    <t>ZIDARSKA DELA SKUPAJ:</t>
  </si>
  <si>
    <t>B.2.</t>
  </si>
  <si>
    <t>SUHOMONTAŽNA DELA</t>
  </si>
  <si>
    <t>B.</t>
  </si>
  <si>
    <t>OBRTNIŠKA DELA</t>
  </si>
  <si>
    <t>B.1.</t>
  </si>
  <si>
    <t>Krpanje izrezov - utorov v suhomontažnih stenah za instalacije:
* po potrebi dodelava ali predelava podkonstrukcije,
* rezanje na točne mere,
* dobava in vgradnja suhomontažne obloge,
* obdelava, polnjenje in bandažiranje stikov na oblogi,
* izravnava - priprava za naknadno slikopleskarsko obdelavo.
Obračun po dolžini utorov.</t>
  </si>
  <si>
    <t>Krpanje prebojev skozi suhomontažne stene za instalacije:
* stene različnih debelin in sestav,
* po potrebi dodelava ali predelava podkonstrukcije,
* rezanje na točne mere,
* dobava in vgradnja suhomontažne obloge,
* obdelava, polnjenje in bandažiranje stikov na oblogi,
* izravnava - priprava za naknadno slikopleskarsko obdelavo.
Obračun po številu prebojev.</t>
  </si>
  <si>
    <t>SUHOMONTAŽNA DELA SKUPAJ:</t>
  </si>
  <si>
    <t>SLIKOPLESKARSKA DELA</t>
  </si>
  <si>
    <t>Stenske površine.</t>
  </si>
  <si>
    <r>
      <t>m</t>
    </r>
    <r>
      <rPr>
        <vertAlign val="superscript"/>
        <sz val="11"/>
        <rFont val="Verdana"/>
        <family val="2"/>
        <charset val="238"/>
      </rPr>
      <t>2</t>
    </r>
    <r>
      <rPr>
        <sz val="10"/>
        <color indexed="8"/>
        <rFont val="Verdana"/>
        <family val="2"/>
        <charset val="238"/>
      </rPr>
      <t/>
    </r>
  </si>
  <si>
    <t>Stropovi.</t>
  </si>
  <si>
    <t>Doplačilo za slikanje v barvah (kot obstoječe barve).</t>
  </si>
  <si>
    <t>SLIKOPLESKARSKA DELA SKUPAJ:</t>
  </si>
  <si>
    <t>B.3.</t>
  </si>
  <si>
    <t>Popravila podlage pred slikanjem:
* zapolnitev izvrtin v stenah in stropovih,
* lokalna 2× slikarska izravnava na mestih utorov, prebojev zazidav ipd. - ozki pasovi in manjše površine.
Obračun po površini pripravljene podlage.</t>
  </si>
  <si>
    <t>Obnovitveno slikanje notranjih sten in stropov:
* podlaga: obstoječa disperzijska barva ali na novo izravnana površina,
* osnovni premaz z akrilno emulzijo,
* ponudnik po svoji presoji in v dogovoru z naročnikom izvede prekrivne sloje bele barve na enega od sledečih načinov:
a/ slikanje z antinikotinsko barvo; število nanosov: do popolnega prekritja podlage,
b/ slikanje s specialno barvo za prekrivanje madežev; število nanosov do popolnega prekritja podlage,
c/ slikanje z visokopokrivno barvo; število nanosov: do popolnega prekritja podlage.
Obnovi se slikanje cele stene in celega stropa tam, kjer so izvedeni utori in preboji.</t>
  </si>
  <si>
    <t>Slikarska dela</t>
  </si>
  <si>
    <t>B.4.</t>
  </si>
  <si>
    <t>4.01.</t>
  </si>
  <si>
    <t>4.02.</t>
  </si>
  <si>
    <r>
      <t>m</t>
    </r>
    <r>
      <rPr>
        <vertAlign val="superscript"/>
        <sz val="11"/>
        <color theme="1"/>
        <rFont val="Verdana"/>
        <family val="2"/>
        <charset val="238"/>
      </rPr>
      <t>1</t>
    </r>
  </si>
  <si>
    <r>
      <t>m</t>
    </r>
    <r>
      <rPr>
        <vertAlign val="superscript"/>
        <sz val="11"/>
        <color theme="1"/>
        <rFont val="Verdana"/>
        <family val="2"/>
        <charset val="238"/>
      </rPr>
      <t>2</t>
    </r>
  </si>
  <si>
    <t>B.5.</t>
  </si>
  <si>
    <t>RAZNA DELA</t>
  </si>
  <si>
    <t>5.01.</t>
  </si>
  <si>
    <t>5.02.</t>
  </si>
  <si>
    <t>5.03.</t>
  </si>
  <si>
    <t>Sprotno (dnevno) in končno čiščenje:
* v stanovanju - tlaki, stavbno pohištvo, sanitarna in druga oprema, radiatorji, svetila, stenske obloge: vse samo v prostorih, kjer se izvajajo dela,
* skupnih prostorov od vhoda do stanovanja.</t>
  </si>
  <si>
    <t>5.04.</t>
  </si>
  <si>
    <t>RAZNA DELA SKUPAJ:</t>
  </si>
  <si>
    <t>V vseh pozicijah je v cenah upoštevati dobavo, izdelavo, transportne in manipulacijske stroške ter potrebni drobni material, vključno pripravljalna in zaključna dela, zarisovanje in poskusno obratovanje.</t>
  </si>
  <si>
    <t>2.06.</t>
  </si>
  <si>
    <r>
      <t>m</t>
    </r>
    <r>
      <rPr>
        <vertAlign val="superscript"/>
        <sz val="11"/>
        <rFont val="Verdana"/>
        <family val="2"/>
        <charset val="238"/>
      </rPr>
      <t>1</t>
    </r>
  </si>
  <si>
    <t>kos</t>
  </si>
  <si>
    <t>4.03.</t>
  </si>
  <si>
    <t>4.04.</t>
  </si>
  <si>
    <t>4.05.</t>
  </si>
  <si>
    <t>D.</t>
  </si>
  <si>
    <t>ELEKTROINSTALACIJE</t>
  </si>
  <si>
    <t>D.1.</t>
  </si>
  <si>
    <t>D.2.</t>
  </si>
  <si>
    <t>INSTALACIJSKI MATERIAL</t>
  </si>
  <si>
    <t>Dobava in montaža:</t>
  </si>
  <si>
    <t>Razna nespecificirana manjša dela in popravila obstoječe instalacije v stanovanju:</t>
  </si>
  <si>
    <t>delo - ocena</t>
  </si>
  <si>
    <t>ur</t>
  </si>
  <si>
    <t>material - ocena: 25% od vrednosti dela</t>
  </si>
  <si>
    <t>INSTALACIJSKI MATERIAL SKUPAJ:</t>
  </si>
  <si>
    <t>D.3.</t>
  </si>
  <si>
    <t>RAZDELILCI</t>
  </si>
  <si>
    <t>RAZDELILCI SKUPAJ:</t>
  </si>
  <si>
    <t>Funkcionalni preizkus vseh tokokrogov in delovanja zaščitnih sistemov, meritve in poročilo o meritvah.
Preglednik mora imeti potrdilo (Edison) o pridobljeni nacionalni kvalifikaciji za pregledovanje električnih instalacij, ki mora biti priloženo poročilu o meritvah.</t>
  </si>
  <si>
    <t>MERITVE SKUPAJ:</t>
  </si>
  <si>
    <t>GRADBENA DELA SKUPAJ:</t>
  </si>
  <si>
    <t>OBRTNIŠKA DELA SKUPAJ:</t>
  </si>
  <si>
    <t>ELEKTROINSTALACIJE SKUPAJ:</t>
  </si>
  <si>
    <t>SKUPNA REPITULACIJA</t>
  </si>
  <si>
    <t>1077-1300-več stanovanj</t>
  </si>
  <si>
    <t>SKUPAJ ZA VSA STANOVANJA (brez DDV)</t>
  </si>
  <si>
    <t>Skupaj za vsa stanovanja z upoštevanjem popusta brez DDV:</t>
  </si>
  <si>
    <t>Aškerčeva ulica 1, Celje</t>
  </si>
  <si>
    <t>Izbrani ponudnik (izvajalec) je dolžan pred izvedbo preveriti usklajenost vseh opisov, skic in drugih navodil za izvedbo. Na morebitne neskladnosti mora pravočasno pisno obvestiti naročnika.</t>
  </si>
  <si>
    <t>Izbrani ponudnik (izvajalec) mora dela izvesti v skladu s specifikacijo iz popisa del. Morebitna odstopanja od teh specifikacij so dovoljena samo po predhodni pisni odobritvi s strani naročnika.
Neodobrenih odstopanj naročnik na bo sprejel, izvajalcu pa opravljenih storitev ne bo plačal, dokler izvajalec na svoje stroške tega ne popravi in izvede skladno s ponudbo.</t>
  </si>
  <si>
    <r>
      <t>Izvedba različnih utorov za instalacije:
* utori prereza do 15 cm</t>
    </r>
    <r>
      <rPr>
        <vertAlign val="superscript"/>
        <sz val="11"/>
        <color theme="1"/>
        <rFont val="Verdana"/>
        <family val="2"/>
        <charset val="238"/>
      </rPr>
      <t>2</t>
    </r>
    <r>
      <rPr>
        <sz val="11"/>
        <color theme="1"/>
        <rFont val="Verdana"/>
        <family val="2"/>
        <charset val="238"/>
      </rPr>
      <t>,
* pazljivo dolbenje ali odstranitev zaradi bližine instalacij,
* vključno s čiščenjem, nakladanjem in prenosom ruševin neposredno na prevozno sredstvo,
* odvoz ruševin na stalno deponijo, vključno z vsemi stroški deponije in dajatvami ter s predpisano dokumentacijo o ravnanju z odpadki.
Obračun po dolžni utorov.</t>
    </r>
  </si>
  <si>
    <t>Kompletna izvedba različnih prebojev v obstoječih stenah:
* vrtanje ali izrezi, vključno predhodno zarisovanje,
* pazljiva izvedba zaradi bližine instalacij,
* vključno s čiščenjem, nakladanjem in prenosom ruševin neposredno na prevozno sredstvo,
* odvoz ruševin na stalno deponijo, vključno z vsemi stroški deponije in dajatvami ter s predpisano dokumentacijo o ravnanju z odpadki.
Obračun po dolžini prebojev (t.j. po debelini prebitih sten ali medetažnih konstrukcij.</t>
  </si>
  <si>
    <r>
      <t xml:space="preserve">Vrtanje v masivnih notranjih zidanih stenah:
* </t>
    </r>
    <r>
      <rPr>
        <sz val="11"/>
        <color theme="1"/>
        <rFont val="Arial"/>
        <family val="2"/>
        <charset val="238"/>
      </rPr>
      <t>≤</t>
    </r>
    <r>
      <rPr>
        <sz val="11"/>
        <color theme="1"/>
        <rFont val="Verdana"/>
        <family val="2"/>
        <charset val="238"/>
      </rPr>
      <t xml:space="preserve"> </t>
    </r>
    <r>
      <rPr>
        <sz val="11"/>
        <color theme="1"/>
        <rFont val="Symbol"/>
        <family val="1"/>
        <charset val="2"/>
      </rPr>
      <t>f</t>
    </r>
    <r>
      <rPr>
        <sz val="11"/>
        <color theme="1"/>
        <rFont val="Verdana"/>
        <family val="2"/>
        <charset val="238"/>
      </rPr>
      <t xml:space="preserve"> 50 mm,
* debelina stene do 15 cm.</t>
    </r>
  </si>
  <si>
    <r>
      <t xml:space="preserve">Vrtanje v masivnih notranjih zidanih stenah:
* </t>
    </r>
    <r>
      <rPr>
        <sz val="11"/>
        <color theme="1"/>
        <rFont val="Arial"/>
        <family val="2"/>
        <charset val="238"/>
      </rPr>
      <t>≤</t>
    </r>
    <r>
      <rPr>
        <sz val="11"/>
        <color theme="1"/>
        <rFont val="Verdana"/>
        <family val="2"/>
        <charset val="238"/>
      </rPr>
      <t xml:space="preserve"> </t>
    </r>
    <r>
      <rPr>
        <sz val="11"/>
        <color theme="1"/>
        <rFont val="Symbol"/>
        <family val="1"/>
        <charset val="2"/>
      </rPr>
      <t>f</t>
    </r>
    <r>
      <rPr>
        <sz val="11"/>
        <color theme="1"/>
        <rFont val="Verdana"/>
        <family val="2"/>
        <charset val="238"/>
      </rPr>
      <t xml:space="preserve"> 250 mm,
* debelina stene do 15 cm.</t>
    </r>
  </si>
  <si>
    <r>
      <t xml:space="preserve">Vrtanje v masivnih fasadnih zidanih stenah z zunanjo oblogo iz toplotne izolacije:
* </t>
    </r>
    <r>
      <rPr>
        <sz val="11"/>
        <color theme="1"/>
        <rFont val="Arial"/>
        <family val="2"/>
        <charset val="238"/>
      </rPr>
      <t>≤</t>
    </r>
    <r>
      <rPr>
        <sz val="11"/>
        <color theme="1"/>
        <rFont val="Verdana"/>
        <family val="2"/>
        <charset val="238"/>
      </rPr>
      <t xml:space="preserve"> </t>
    </r>
    <r>
      <rPr>
        <sz val="11"/>
        <color theme="1"/>
        <rFont val="Symbol"/>
        <family val="1"/>
        <charset val="2"/>
      </rPr>
      <t>f</t>
    </r>
    <r>
      <rPr>
        <sz val="11"/>
        <color theme="1"/>
        <rFont val="Verdana"/>
        <family val="2"/>
        <charset val="238"/>
      </rPr>
      <t xml:space="preserve"> 250 mm,
* debelina stene: masivni del do 45 cm, zunanja obloga do 15 cm.</t>
    </r>
  </si>
  <si>
    <r>
      <t xml:space="preserve">Preboji v suhomontažnih notranjih stenah:
* </t>
    </r>
    <r>
      <rPr>
        <sz val="11"/>
        <color theme="1"/>
        <rFont val="Arial"/>
        <family val="2"/>
        <charset val="238"/>
      </rPr>
      <t>≤</t>
    </r>
    <r>
      <rPr>
        <sz val="11"/>
        <color theme="1"/>
        <rFont val="Verdana"/>
        <family val="2"/>
        <charset val="238"/>
      </rPr>
      <t xml:space="preserve"> </t>
    </r>
    <r>
      <rPr>
        <sz val="11"/>
        <color theme="1"/>
        <rFont val="Symbol"/>
        <family val="1"/>
        <charset val="2"/>
      </rPr>
      <t>f</t>
    </r>
    <r>
      <rPr>
        <sz val="11"/>
        <color theme="1"/>
        <rFont val="Verdana"/>
        <family val="2"/>
        <charset val="238"/>
      </rPr>
      <t xml:space="preserve"> 50 mm,
* debelina stene do 15 cm.</t>
    </r>
  </si>
  <si>
    <r>
      <t xml:space="preserve">Preboji v suhomontažnih notranjih stenah:
* </t>
    </r>
    <r>
      <rPr>
        <sz val="11"/>
        <color theme="1"/>
        <rFont val="Arial"/>
        <family val="2"/>
        <charset val="238"/>
      </rPr>
      <t>≤</t>
    </r>
    <r>
      <rPr>
        <sz val="11"/>
        <color theme="1"/>
        <rFont val="Verdana"/>
        <family val="2"/>
        <charset val="238"/>
      </rPr>
      <t xml:space="preserve"> </t>
    </r>
    <r>
      <rPr>
        <sz val="11"/>
        <color theme="1"/>
        <rFont val="Symbol"/>
        <family val="1"/>
        <charset val="2"/>
      </rPr>
      <t>f</t>
    </r>
    <r>
      <rPr>
        <sz val="11"/>
        <color theme="1"/>
        <rFont val="Verdana"/>
        <family val="2"/>
        <charset val="238"/>
      </rPr>
      <t xml:space="preserve"> 250 mm,
* debelina stene do 15 cm.</t>
    </r>
  </si>
  <si>
    <t>Zametavanje utorov za instalacije v masivnih zidanih stenah:
* zametavanje po vgraditivi instalcij,
* armiranje stikov stari/novi omet z vgradnjo armirne mrežice v pasovih širine do 30 cm,
* preikritje s finim ometom.
Obračun po dolžini utorov</t>
  </si>
  <si>
    <t>Zazidava in zidarska obdelava prebojev v masivnih zidanih stenah:
* preboji različnih dimenzij,
* zazidava preboja s podaljšano cementno malto,
* obdelava površine na obeh straneh, po potrebi tudi lokalno krpanje ometa.
Obračun po številu prebojev.</t>
  </si>
  <si>
    <t>Kompletna izdelava, dobava in vgradnja vratne prezračevalne rešetke:
* dvostranska PVC prezračevalna rešetka v barvi vratnega krila,
* dimenzija ca. 90 × 450 mm,
* vključno izrez odprtine v vratnem krilu.</t>
  </si>
  <si>
    <t>Odstranitev izravnav s stenskih površin:
* kopalnica: samo nad keramično stensko oblogo,
* ostali prostori: vse stenske površine.</t>
  </si>
  <si>
    <t>Odstranitev izravnav s stropnih površin:
* vsi prostori.</t>
  </si>
  <si>
    <r>
      <t xml:space="preserve">Odstranitev vseh slojev izravnav (mavčne ali apnene) do ometa:
* odstranitev do zdrave podlage z brušenjem, dletanjem ipd.,
* vključno čiščenje prahu in delcev po končani odstranitvi.
Obračun po površini odstranjene izravnave.
</t>
    </r>
    <r>
      <rPr>
        <u/>
        <sz val="11"/>
        <color theme="1"/>
        <rFont val="Verdana"/>
        <family val="2"/>
        <charset val="238"/>
      </rPr>
      <t>Odstranitev se izvede v obsegu, ki se med izvedbo del dogovori z najemnikom.</t>
    </r>
  </si>
  <si>
    <t>Dobava in nanos biocidnega pripravka za uničevanje zidnih alg in plesni:
* predhodno umivanje okužene površine z mokro krpo ali gobo,
* 2× nanos pripravka s slikarskim orodjem ali z razpršilom.
Obračun po površini, ki je okužena s plesnijo.</t>
  </si>
  <si>
    <t>Stenske površine:
* višina sten : 2,66 m,
* v kopalnici nad keramično stensko oblogo.</t>
  </si>
  <si>
    <r>
      <t>m</t>
    </r>
    <r>
      <rPr>
        <vertAlign val="superscript"/>
        <sz val="11"/>
        <rFont val="Verdana"/>
        <family val="2"/>
        <charset val="238"/>
      </rPr>
      <t>2</t>
    </r>
  </si>
  <si>
    <t>Stropne površine:
* podlaga: nova tankoslojna izravnalna masa, fino pobrušena površina,
* višina stropov: do 3,0 m.</t>
  </si>
  <si>
    <t>STAVBNO POHIŠTVO V STANOVANJU (MIZARSKA DELA)</t>
  </si>
  <si>
    <t>STAVBNO POHIŠTVO V STANOVANJU (MIZARSKA DELA) SKUPAJ:</t>
  </si>
  <si>
    <t>STAVBNO POHIŠTVO NA FASADI (PVC)</t>
  </si>
  <si>
    <t>STAVBNO POHIŠTVO NA FASADI SKUPAJ:</t>
  </si>
  <si>
    <t>Vzdrževalna dela na PVC enodelnem oknu:
* velikost okna ca. 110 × 145 cm,
* enokrilno okno s kombiniranim odpiranjem, opremljeno z notranjim senčilom,
* pregled tesnil in po potrebi zamenjava le-teh,
* pregled in fina nastavitev delovanja mehanizma odpiranja in zapiranja, vključno s pololivami ter po potrebi zamenjava poškodovanih ali iztrošenih delov.</t>
  </si>
  <si>
    <t>Zamenjava notranjih okenskih polic:
(police globine ca. 25 cm in dolžine do 120 cm)
* odstranitev obstoječe okenske police,
(vmes dopolnitev toplotne izolacije - glej naslednjo postavko)
* kompletna izdelava, dobava in vgradnja novih notranjih okenskih polic (PVC bele barve, "L" oblika police z minimalnim previsom - ne sme prekrivati radiatorja pod polico).</t>
  </si>
  <si>
    <r>
      <t>Sanacija tesnjenja stika med oknom in masivno steno:
(okno velikosti ca. 110 × 145 cm)
* odstranitev vseh zaključnih letev po obodu okna,
* dopolnitev toplotne izolacije med okenskim okvirjem in zunanjo steno (z elastično PU peno za vgradnjo stavbnega pohištva po RAL smernicah</t>
    </r>
    <r>
      <rPr>
        <sz val="11"/>
        <color theme="1"/>
        <rFont val="Symbol"/>
        <family val="1"/>
        <charset val="2"/>
      </rPr>
      <t xml:space="preserve"> l</t>
    </r>
    <r>
      <rPr>
        <sz val="11"/>
        <color theme="1"/>
        <rFont val="Verdana"/>
        <family val="2"/>
        <charset val="238"/>
      </rPr>
      <t xml:space="preserve"> ≈ 0,035 W/mK in rezanje viškov pene po otrditvi le-te),
(sanacija špalete zajeta pri slikarskih delih)
* dobava in vgradnja novih zaključnih letev na stik okna s špaleto.</t>
    </r>
  </si>
  <si>
    <t>Špalete</t>
  </si>
  <si>
    <t>Popravilo špalet zaradi sanacije toplotne izolacije po obodu okna:
* dolžina šapalete 4,0 - 4,5 m1,
* izravnava z izravnalnimi masami brez vsebnosti mavca,
* priprava površine za nanos barve.
Obračun po številu oken.</t>
  </si>
  <si>
    <r>
      <t xml:space="preserve">Barvanje špalte z barvo, ki zvišuje površinsko temperaturo ter zavira nastanek plesni:
* površina šalete 1,0 do 1,25 m2,
* predhodni premaz z emulzijo po specifikaciji dobavitelja barve,
* nanos barve v najmanj dveh slojih (0,25 </t>
    </r>
    <r>
      <rPr>
        <sz val="11"/>
        <color theme="1"/>
        <rFont val="Arial"/>
        <family val="2"/>
        <charset val="238"/>
      </rPr>
      <t>≤</t>
    </r>
    <r>
      <rPr>
        <sz val="11"/>
        <color theme="1"/>
        <rFont val="Verdana"/>
        <family val="2"/>
        <charset val="238"/>
      </rPr>
      <t xml:space="preserve"> s</t>
    </r>
    <r>
      <rPr>
        <vertAlign val="subscript"/>
        <sz val="11"/>
        <color theme="1"/>
        <rFont val="Verdana"/>
        <family val="2"/>
        <charset val="238"/>
      </rPr>
      <t>d</t>
    </r>
    <r>
      <rPr>
        <sz val="11"/>
        <color theme="1"/>
        <rFont val="Verdana"/>
        <family val="2"/>
        <charset val="238"/>
      </rPr>
      <t xml:space="preserve"> </t>
    </r>
    <r>
      <rPr>
        <sz val="11"/>
        <color theme="1"/>
        <rFont val="Arial"/>
        <family val="2"/>
        <charset val="238"/>
      </rPr>
      <t>≤</t>
    </r>
    <r>
      <rPr>
        <sz val="11"/>
        <color theme="1"/>
        <rFont val="Verdana"/>
        <family val="2"/>
        <charset val="238"/>
      </rPr>
      <t xml:space="preserve"> 2,50) oz. v skladu z navodili dobavitelja,
* bele barve oz. v odtenku podobnemu obstoječi barvi sten.
Obračun po številu oken.</t>
    </r>
  </si>
  <si>
    <t>4.04.a.</t>
  </si>
  <si>
    <t>4.04.b.</t>
  </si>
  <si>
    <t>4.06.</t>
  </si>
  <si>
    <t>Zaščita opreme najemnika in delov stanovanja:
* zaščita opreme in tal s prekrivanjem na način, de se preprečijo poškodbe in odrgnine,
* druge potrebne zaščite v času izvedbe del.
Upoštevati večkratno namestitev in odstranitev zaščit - najemniki bivajo v stanovanju.</t>
  </si>
  <si>
    <t>Izdelava zunanjega delovnega odra za izdelavo vrtine v fasadni steni in namestitev fasadnega zaščitnega pokrova:
* izdelava zunanjega fiksnega ali premičnega odra za delo na višini do 15 m,
* oder, postavitev in uporaba v skladu s predpisi o varnosti in zdravju pri delu,
* postavitev na ulično ali dvoriščno stran,
* vključno morebitne potrebne začasne zapore, opozorili napisi ipd. za zagotovitev varnosti mimoidočih,
* po potrebi pravočasno obveščanje in usklajevanje z najemniki za zagotovitev dostopa do lokacije.</t>
  </si>
  <si>
    <t>0.</t>
  </si>
  <si>
    <t>Prezračevanje z rekupercijo:
* določitev mikrolokcije kontrolne enote za rekuperacijske naprave,
* dogovor z najemnikom oz. najemnico o poteku dovodov in razvodov (podometno/nadometno),
* določitev obsega zidarskih slikarskih del po dokončanih razvodih.</t>
  </si>
  <si>
    <t>0.1.</t>
  </si>
  <si>
    <t>1.01.c.</t>
  </si>
  <si>
    <t>Sanacija vgradnje stavbnega pohištva na fasadi:
* pregled vseh oken,
* minimalni obseg del je opisan v poglavju B.2. ter . B.4. (poz. 4.02. in 4.03.): določiti, če so na katerem od oken potrebni večji posegi.</t>
  </si>
  <si>
    <t>Sanacija površin, na katerih se pojavlja vlaga in plesen:
* evidentiranje teh površin,
* določitev obsega sanacije: ali lokalno ali celovito.
(lokalno: struganje, biocidni premaz, lokalna slikarska izravnava, slikanje cele stene ali stropa z disperzijskimi barvami)
(celovito: struganje cele stene do ometa, biocidni premaz, slikarska izravnava, Termoshield po celi steni ali stropu)</t>
  </si>
  <si>
    <t>1.01.d.</t>
  </si>
  <si>
    <t>1.01.e.</t>
  </si>
  <si>
    <t>1.01.f.</t>
  </si>
  <si>
    <t>Radiatorsko ogrevanje:
* pregled stanja in evidentiranje (vris lokacij plinskega grelnika, grelnih teles in prostorskega termostata na tloris stanovanja; ob radiatorjih navedba dimenzij in tipa)
* specifikacija in ponudba za izvedbo potrebnih vzdrževalnih del (npr. zamenjave ali namestitev avtomatskih odzračevalnikov, zamenjava navadnih radiatorskih ventilov za termostatske, zamemnjave dotrajanih radiatorjev ipd.)</t>
  </si>
  <si>
    <t>Interna vodovodna in odtočna instalacija:
* pregled stanja,
* kontrola prehodnosti in čiščenje kompletne odtočne instalacije v stanovanju (vključno demontaža/montaža kopalniških in kuhinjskih umivalniških sifonov, talnih sifonov, sifonov za pralne stroje ter sifonov na kopalnih oz. pršnih kadeh),
* pregled in po potrebi sanacija tesnjenja po obodu kopalnih oz. pršnih kadi,
* specifikacija in ponudba za izvedbo potrebnih vzdrževalnih del (npr. zamenjave kotnih ventilov, sanitarnih armatur, splakovalnih kotličkov idr...),
* evidentiranje morebitnih nepooblaščenih posegov najemnika ali očitnih opustitev vzdrževalnih del s strani najemnika.</t>
  </si>
  <si>
    <t>1.01.g.</t>
  </si>
  <si>
    <t>Splošno prezračevanje:
* pregled in evidentiranje stanja (kuhinja in kopalnica): vrisati mikrolokacije ter opisati način prezračevanja (ventilator, napa, prezračevalni ventil, fiksna ali regulacijska rešetka ...),
* obvezno ugotoviti, kam je speljan odvod (fasada, streha, skupna vertikala ...),
* specifikacija in ponudba za izvedbo potrebnih vzdrževalnih del (npr. zamenjave ventilatorjev, zamenjave rešetk ipd.).</t>
  </si>
  <si>
    <t>DOLOČITEV OBSEGA DEL</t>
  </si>
  <si>
    <t>1.01.h.</t>
  </si>
  <si>
    <t>Plinska instalacija:
* pregled in evidentiranje stanja (označitev plinske instalacije, prehodi skozi stene, priklop ali zaključek instalacije v kuhinji),
* takojšnje ukrepanje v primeru ugotovljenih nepravilnosti,
* specifikacija in ponudba za izvedbo potrebnih vzdrževalnih del (npr. namestitev ali zamenjava ventila in čepa v kuhinji, označitev instalacije ipd.)</t>
  </si>
  <si>
    <t>1.01.i.</t>
  </si>
  <si>
    <t>DOLOČITEV OBSEGA DEL SKUPAJ:</t>
  </si>
  <si>
    <t>0.2.</t>
  </si>
  <si>
    <t>DOKUMENTACIJA</t>
  </si>
  <si>
    <t>DOKUMENTACIJA SKUPAJ</t>
  </si>
  <si>
    <t>0.3.</t>
  </si>
  <si>
    <t>POUČITEV UPORABNIKOV</t>
  </si>
  <si>
    <t>POUČITEV UPORABNIKOV SKUPAJ:</t>
  </si>
  <si>
    <t>Poučitev uporabnika o uporabi in vzdrževanju naprav za prezračevanje z rekuperacijo:
* po opravljeni vgradnji in zagonu naprav,
* obvezno mora biti prisoten sklenitelj najemne pogodbe, po možnosti tudi ostali uporabniki stanovanja,
* trajanje ca. 30 minut,
* vključno zapisnik, podpisan s strani najemnnika.
Poučitev mora obsegati vsaj:
* pojasnilo osnovnih pojmov o prezračevanju z rekuperacijo,
* pojasnilo o načinu delovanja vgrajenega sistema v režimu z vračanjem toplote,
* pojasnilo o delovanju vgrajenega sistema v režimu samo s prezračevanjem (poletni čas),
* demonstracija in nastavitev po želji najemnika v režimu z vračanjem topote, vključno s poučitvijo o načinu reguliranja,
* demonstracija postopka preklopa v način "by pass" in obratno z obrazložitvijo pogojev, v katerih se ta preklop izvede,
* poučitev o terminih in postopkih rednega vzdrževanja, s poudarkom na  varnostnih navodilih,
* demonstracija postopkov čiščenja filtrov in vložka z akumulatorjem toplote,
* zapisniška predaja rezervnih filtrov (dobava je zajeta v strojnih instalacijah),
* predaja enega izvoda navodil za uporabo in vzdrževanje v slovenskem jeziku neposredno pred poučitvijo (naročnik prejme svoj izvod),
* predaja seznama in kontaktnih podatkov pooblaščenih serviserjev.</t>
  </si>
  <si>
    <t>RAZNA OPRAVILA</t>
  </si>
  <si>
    <t>RAZNA OPRAVIL SKUPAJ:</t>
  </si>
  <si>
    <t>Ogled stanovanja skupaj z najemnikom, določitev obsega del ter evidentiranje:
* ogled (po potrebi večkrat) skupaj z najemnikom oz. najemnico stanovanja,
* zapisnik in skice za evidenco o dogovorjenem,
* sprotna dostava zapisnikov, skic in ponudb naročniku.</t>
  </si>
  <si>
    <t>4.04.c.</t>
  </si>
  <si>
    <t>Celovita sanacija vlažnih in plesnivih mest</t>
  </si>
  <si>
    <t>Lokalna sanacija vlažnih in plesnivih mest</t>
  </si>
  <si>
    <r>
      <t xml:space="preserve">Slikarska izravnava notranjih površin ter slikanje z disperzijsko barvo:
(lokalno)
* odstranitev prahu s sesanjem ali ometanjem,
* premaz z akrilno emulzijo,
* 1 × nanos notranje debeloslojne izravnalne mase s sprotnim glajenjem - kot izravnava površine po dletanju ali brušenju in priprava za fine slikarske izravnave,
* 2× nanos notranje tankoslojne izravnalne mase s sprotnim glajenjem ter fino brušenje obeh slojev,
* premaz z akrilno emulzijo oz. odprašitev po navodilih dobavitelja barve,
* 2× slikanje z belo disperzijsko barvo.
V enotnih cenah upoštevati:
* potrebne delovne odre ali lestve,
* dobava in vgradnja vogalnikov na vseh izpostavljenih robovih,
* popravila slikanja po montaži talnih oblog, notranjih vrat in finomontaži instalacij,
* kitanje vseh stikov slikanih površin z elementi stavbnega pohištva ipd.
</t>
    </r>
    <r>
      <rPr>
        <u/>
        <sz val="11"/>
        <color theme="1"/>
        <rFont val="Verdana"/>
        <family val="2"/>
        <charset val="238"/>
      </rPr>
      <t>Izvede se v obsegu, ki se med izvedbo del dogovori z najemnikom.</t>
    </r>
  </si>
  <si>
    <t>4.05.a.</t>
  </si>
  <si>
    <t>4.05.b.</t>
  </si>
  <si>
    <t>4.05.c.</t>
  </si>
  <si>
    <r>
      <t xml:space="preserve">Slikarska izravnava notranjih površin ter slikanje z disperzijsko barvo:
(cele posamezne stene, celoten strop)
* odstranitev prahu s sesanjem ali ometanjem,
* premaz z akrilno emulzijo,
* 1 × nanos notranje debeloslojne izravnalne mase s sprotnim glajenjem - kot izravnava površine po dletanju ali brušenju in priprava za fine slikarske izravnave,
* 2× nanos notranje tankoslojne izravnalne mase s sprotnim glajenjem ter fino brušenje obeh slojev,
* predpremaz po navodilih dobavitelja barve,
* barvanje z barvo, ki zvišuje površinsko temperaturo ter zavira nastanek plesni: nanos barve v najmanj dveh slojih (0,25 ≤ sd ≤ 2,50) oz. v skladu z navodili dobavitelja.
V enotnih cenah upoštevati:
* potrebne delovne odre ali lestve,
* dobava in vgradnja vogalnikov na vseh izpostavljenih robovih,
* popravila slikanja po montaži talnih oblog, notranjih vrat in finomontaži instalacij,
* kitanje vseh stikov slikanih površin z elementi stavbnega pohištva ipd.
</t>
    </r>
    <r>
      <rPr>
        <u/>
        <sz val="11"/>
        <color theme="1"/>
        <rFont val="Verdana"/>
        <family val="2"/>
        <charset val="238"/>
      </rPr>
      <t>Izvede se v obsegu, ki se med izvedbo del dogovori z najemnikom.</t>
    </r>
  </si>
  <si>
    <t>Ostale površine (zaradi instalacijskih del)</t>
  </si>
  <si>
    <t>4.07.</t>
  </si>
  <si>
    <t>4.07.a.</t>
  </si>
  <si>
    <t>4.07.b.</t>
  </si>
  <si>
    <t>4.07.c.</t>
  </si>
  <si>
    <r>
      <t>Ostalo:
* rekuperator s prenosnikom iz tehnološke keramike, vgrajen v izolirano ohišje okroglega preseka - notranja izvedba,
* za debelino stene ca. 50 cm (</t>
    </r>
    <r>
      <rPr>
        <u/>
        <sz val="11"/>
        <color theme="1"/>
        <rFont val="Verdana"/>
        <family val="2"/>
        <charset val="238"/>
      </rPr>
      <t>zunanji pokrov in obroba ter ohišje naprave je že vgrajeno</t>
    </r>
    <r>
      <rPr>
        <sz val="11"/>
        <color theme="1"/>
        <rFont val="Verdana"/>
        <family val="2"/>
        <charset val="238"/>
      </rPr>
      <t xml:space="preserve">),
* za stensko fasadno montažo,
* z vsemi potrebnimi dodatki za zmanjšanje nivoja obratovalnega hrupa ter za največjo možno zvočno izolativnost pred zunanjim hrupom,
* barva zunanjega protidežnega pokrova: v RALu (kot fasada),
* z notranjim vpihovalno-sesalnim stenskim elementom bele barve,
* z vgrajenim protiprašnim filtrom za okrogel pokrov ter rezervnim filtrom (za vsako napravo posebej),
* stenska doza globine ca. 90 mm, </t>
    </r>
    <r>
      <rPr>
        <sz val="11"/>
        <rFont val="Symbol"/>
        <family val="1"/>
        <charset val="2"/>
      </rPr>
      <t xml:space="preserve">f </t>
    </r>
    <r>
      <rPr>
        <sz val="11"/>
        <color theme="1"/>
        <rFont val="Verdana"/>
        <family val="2"/>
        <charset val="238"/>
      </rPr>
      <t>70 mm za regulator s transformatorjem,
* vključno vsi povezovalni kabli med obema rekuperacijskima enotama in regulatorjem, vse po specifikaciji dobavitelja rekuperacijske naprave,
* regulator z vrtljivim gumbom in signalnimi svetilkami.</t>
    </r>
  </si>
  <si>
    <t>Možna je dobava in vgradnja naprav, katerih garancijska doba je najmanj 2 leti in kjer dobavitelj v času najmanj 10 let zagotavlja servis in nadomestne dele.
Vključno ves montažni in drobni material, priklop, poskusno delovanje z nastavitvami ter z navodili za uporabo in vzdrževanje v slovenskem jeziku.</t>
  </si>
  <si>
    <t>PREZRAČEVANJE Z REKUPERACIJO</t>
  </si>
  <si>
    <t>PREZRAČEVANJE Z REKUPERACIJO SKUPAJ:</t>
  </si>
  <si>
    <t>Električne instalacije:
* izvedba kontrolnih meritev celotne instalacije v stanovanju z zapisnikom (upoštevati 1× meritve s poročilom - morebitne dodatne meritve so zajete v poglaju "D"),
* evidentiranje morebitnih neepooblaščenih posegov najemnikov na instalaciji,
* specifikacija in ponudba za izvedbo potrebnih sanacijskih del v primeru negativnih meritev,
* specifikacija in ponudba za izvedbo morebitnih drugih vzdrževalnih del v stanovanju.</t>
  </si>
  <si>
    <t>MERITVE PO DOKONČANIH DELIH</t>
  </si>
  <si>
    <t>Dovod do prezračevalnih naprav z rekuperacijo ter regulatorja po specifikaciji proizvajalca rekuperacijskih naprav.</t>
  </si>
  <si>
    <t>Varianta - Nadometni inštalacijski kanali:
* PVC, bele barve,
* različnih dimenzij,
* vključno pokrovi, končni elementi in pritrdilni material.</t>
  </si>
  <si>
    <t>Varianta - Podometne instalacijske plastične gibljive cevi za montažo v omet.</t>
  </si>
  <si>
    <t>1.04.</t>
  </si>
  <si>
    <t>1.04.a.</t>
  </si>
  <si>
    <t>1.04.b.</t>
  </si>
  <si>
    <t>Vzdrževalna dela na PVC enodelnem oknu:
* velikost okna ca. 230 × 145 cm,
* enokrilno okno s kombiniranim odpiranjem, opremljeno z notranjim senčilom,
* pregled tesnil in po potrebi zamenjava le-teh,
* pregled in fina nastavitev delovanja mehanizma odpiranja in zapiranja, vključno s pololivami ter po potrebi zamenjava poškodovanih ali iztrošenih delov.</t>
  </si>
  <si>
    <t>Zamenjava notranjih okenskih polic:
(police globine ca. 25 cm in dolžine do 250 cm)
* odstranitev obstoječe okenske police,
(vmes dopolnitev toplotne izolacije - glej naslednjo postavko)
* kompletna izdelava, dobava in vgradnja novih notranjih okenskih polic (PVC bele barve, "L" oblika police z minimalnim previsom - ne sme prekrivati radiatorja pod polico).</t>
  </si>
  <si>
    <t>Sanacija tesnjenja stika med oknom in masivno steno:
(okno velikosti ca. 230 × 145 cm)
* odstranitev vseh zaključnih letev po obodu okna,
* dopolnitev toplotne izolacije med okenskim okvirjem in zunanjo steno (z elastično PU peno za vgradnjo stavbnega pohištva po RAL smernicah l ≈ 0,035 W/mK in rezanje viškov pene po otrditvi le-te),
(sanacija špalete zajeta pri slikarskih delih)
* dobava in vgradnja novih zaključnih letev na stik okna s špaleto.</t>
  </si>
  <si>
    <t>Popravilo špalet zaradi sanacije toplotne izolacije po obodu okna:
* dolžina šapalete 4,0 - 5,5 m1,
* izravnava z izravnalnimi masami brez vsebnosti mavca,
* priprava površine za nanos barve.
Obračun po številu oken.</t>
  </si>
  <si>
    <r>
      <t xml:space="preserve">Barvanje špalte z barvo, ki zvišuje površinsko temperaturo ter zavira nastanek plesni:
* površina šalete 1,0 do 1,50 m2,
* predhodni premaz z emulzijo po specifikaciji dobavitelja barve,
* nanos barve v najmanj dveh slojih (0,25 </t>
    </r>
    <r>
      <rPr>
        <sz val="11"/>
        <color theme="1"/>
        <rFont val="Arial"/>
        <family val="2"/>
        <charset val="238"/>
      </rPr>
      <t>≤</t>
    </r>
    <r>
      <rPr>
        <sz val="11"/>
        <color theme="1"/>
        <rFont val="Verdana"/>
        <family val="2"/>
        <charset val="238"/>
      </rPr>
      <t xml:space="preserve"> s</t>
    </r>
    <r>
      <rPr>
        <vertAlign val="subscript"/>
        <sz val="11"/>
        <color theme="1"/>
        <rFont val="Verdana"/>
        <family val="2"/>
        <charset val="238"/>
      </rPr>
      <t>d</t>
    </r>
    <r>
      <rPr>
        <sz val="11"/>
        <color theme="1"/>
        <rFont val="Verdana"/>
        <family val="2"/>
        <charset val="238"/>
      </rPr>
      <t xml:space="preserve"> </t>
    </r>
    <r>
      <rPr>
        <sz val="11"/>
        <color theme="1"/>
        <rFont val="Arial"/>
        <family val="2"/>
        <charset val="238"/>
      </rPr>
      <t>≤</t>
    </r>
    <r>
      <rPr>
        <sz val="11"/>
        <color theme="1"/>
        <rFont val="Verdana"/>
        <family val="2"/>
        <charset val="238"/>
      </rPr>
      <t xml:space="preserve"> 2,50) oz. v skladu z navodili dobavitelja,
* bele barve oz. v odtenku podobnemu obstoječi barvi sten.
Obračun po številu oken.</t>
    </r>
  </si>
  <si>
    <t>Izdelava zunanjega delovnega odra za izdelavo vrtine v fasadni steni in namestitev fasadnega zaščitnega pokrova:
* izdelava zunanjega fiksnega ali premičnega odra za delo na višini do 15 m,
* oder, postavitev in uporaba v skladu s predpisi o varnosti in zdravju pri delu,
* postavitev na dvoriščno stran,
* vključno morebitne potrebne začasne zapore, opozorili napisi ipd. za zagotovitev varnosti mimoidočih,
* po potrebi pravočasno obveščanje in usklajevanje z najemniki za zagotovitev dostopa do lokacije.</t>
  </si>
  <si>
    <t>SPLOŠNE ZAHTEVE</t>
  </si>
  <si>
    <t>DODATNA SPLOŠNA NAVODILA</t>
  </si>
  <si>
    <t>d1</t>
  </si>
  <si>
    <t>d2</t>
  </si>
  <si>
    <t>Popis je izdelan tako, da ponudnik vnese ceno za enoto posamezne postavke. Vse matematične operacije so že prednastavljene. Kljub temu je ponudnik sam dolžan preveriti in poskrbeti za računsko pravilnost oddanih ponudb. V kolikor ponudnik v prednastavljenih matematičnih operacijah opazi napako pričakujemo, da o tem takoj obvesti naročnika.</t>
  </si>
  <si>
    <t>d3</t>
  </si>
  <si>
    <t>Ponudnik mora nuditi in podati ceno za enoto za vse postavke iz popisa del in to tako, kot je zapisano za vsako postavko ob upoštevanju vseh "splošnih zahtev" in razpisne dokumentacije.</t>
  </si>
  <si>
    <t>d4</t>
  </si>
  <si>
    <t xml:space="preserve">Dopisovanje podatkov, spreminjanje vsebine popisa del, spreminjanje matematičnih operacij, spreminjanje količin ni dovoljeno. </t>
  </si>
  <si>
    <t>d5</t>
  </si>
  <si>
    <t>d6</t>
  </si>
  <si>
    <t>d7</t>
  </si>
  <si>
    <t>NABAVA GRADBENIH IN DRUGIH PROIZVODOV, NAPRAV TER OPREME</t>
  </si>
  <si>
    <t>n1</t>
  </si>
  <si>
    <t>Izbrani izvajalec lahko dobavi in vgradi samo takšne proizvode in naprave, za katere lahko v skladu z vsakokrat veljvnimi predpisi in standardi dokaže, da imajo deklarirane in zahtevane lastnosti.</t>
  </si>
  <si>
    <t>n2</t>
  </si>
  <si>
    <t>n3</t>
  </si>
  <si>
    <t>Naročnik bo na svojih spletnih straneh ali pa z obvestili po elektronski pošti vse ponudnike najmanj 2× letno obveščal o tem, za katere proizvode že razpolaga z dokazili z namenom, da zanje nobenemu od ponudnikov teh dokazil ni več potrebno predlagati.</t>
  </si>
  <si>
    <t>n4</t>
  </si>
  <si>
    <t>Ker za posamezne proizvode njihovih vizualnih značilnosti (oblikovne značilnosti, barve, struktura, obdelave površin ipd.) s tehničnimi specifikacijami ni mogoče dovolj natančno in razumljivo opisati, so v popisih del še dodatno k tehničnim specifikacijam proizvodi opisani na način, kot ga dopušča (6) odstavek 68. člena ZJN-3 z dopisom "ali enakovredno".
To so:
- vse vrste keramičnih in podobnih ploščic,
- talne obloge iz umetnih mas,
- gotovi parketi,
- polnila balkonskih ograj,
- kopalniški radiatorji.
V primerih, ko izbrani izvajalec namerava dobaviti proizvode, enakovredne specificiranim referenčnim, mora pred tem naročniku (poleg dokazil po "n2") dostaviti v pregled in potrditev njihove vzorce (najmanj po eno celo ploščo ali ploščico ali lamelo oz. vzorec velikosti najmanj 60 × 60 cm oz. dolžine najmanj 60 cm). 
Naročnik bo predložene vzorcea pregledal najkasneje v roku 2 delovnih dni od prejema, ter jih potrdil ali pa obrazloženo zavrnil in zahteval predložitev novih.</t>
  </si>
  <si>
    <t>n5</t>
  </si>
  <si>
    <t>Naročnik je lastnik ali pa gospodari z več kot 2.000 stanovanjskimi enotami.
Da bi lahko zagotovili čim bolj nemoteno uporabo vseh teh stanovanj, vzdrževanje vseh v stanovanja vgrajenih proizvodov, naprav in opreme, oskrbo z rezervnimi in potrošnimi deli, s tem v zvezi naročnik določa dodatne pogoje in omejitve, ki jim morajo zadostiti proizvodi, namenjeni za vgradnjo po teh specifikacijah.</t>
  </si>
  <si>
    <t>►</t>
  </si>
  <si>
    <t>Naročnik ne dovoli vgradnje proizvodov, naprav in opreme iz opuščenih programov.</t>
  </si>
  <si>
    <t>ZELENO JAVNO NAROČANJE</t>
  </si>
  <si>
    <t>z1</t>
  </si>
  <si>
    <t>RAVNANJE Z ODPADKI</t>
  </si>
  <si>
    <t>o1</t>
  </si>
  <si>
    <t>Naročilo za prevzem gradbenih odpadkov je sestavni del sklenjenega Okvirnega sporazuma (12. člen).</t>
  </si>
  <si>
    <t>o2</t>
  </si>
  <si>
    <t>Gradbeni odpadki se morajo na gradbišču začasno skladiščiti ločeno po posameznih vrstah s klasifikacijskega seznama odpadkov in ločeno od drugih odpadkov tako, da ne onesnažujejo okolja, z njimi pa ravnati tako, da jih je mogoče obdelati.
Če gradbenih odpadkov ni mogoče začasno skladiščiti na gradbišču ali na območju objekta, v katerem se izvajajo gradbena dela, mora izvajalec gradbene odpadke odlagati neposredno po nastanku v zabojnike, ki jih pred tem namesti na gradbišču ali ob objektu in so prirejeni za odvoz gradbenih odpadkov brez prekladanja.
(glej 4. člen Uredbe o ravnanju z odpadki, ki nastanejo pri gradbenih delih)</t>
  </si>
  <si>
    <t>o3</t>
  </si>
  <si>
    <t>Izvajalec mora ob zaključku del (na sprejemu in izročitvi) naročniku predati pravilno izpolnjene evidenčne liste o ravnanju z odpadki (glej 12. člena sklenjenega Okvirnega sporazuma).</t>
  </si>
  <si>
    <t>ENOTNE CENE POSAMEZNIH POSTAVK MORAJO VKLJUČEVATI:</t>
  </si>
  <si>
    <t>e1</t>
  </si>
  <si>
    <t>e2</t>
  </si>
  <si>
    <t>e3</t>
  </si>
  <si>
    <t>e4</t>
  </si>
  <si>
    <t>e5</t>
  </si>
  <si>
    <t>dostava vzorcev in dokazne dokumentacije v slovenskem jeziku,</t>
  </si>
  <si>
    <t>e6</t>
  </si>
  <si>
    <t>e7</t>
  </si>
  <si>
    <t>e8</t>
  </si>
  <si>
    <t>e9</t>
  </si>
  <si>
    <t>e10</t>
  </si>
  <si>
    <t>e11</t>
  </si>
  <si>
    <t>e12</t>
  </si>
  <si>
    <t>e13</t>
  </si>
  <si>
    <t>e14</t>
  </si>
  <si>
    <t>e15</t>
  </si>
  <si>
    <t>e16</t>
  </si>
  <si>
    <t>e17</t>
  </si>
  <si>
    <t>e18</t>
  </si>
  <si>
    <t>e19</t>
  </si>
  <si>
    <t>e20</t>
  </si>
  <si>
    <t>izvedba v fazah, prilagojena tehnološkim zahtevam in omejitvami, povezanimi s krajem in časom izvedbe ter drugim dejstvom, kot to izhaja iz razpisne dokumentacije,</t>
  </si>
  <si>
    <t>e21</t>
  </si>
  <si>
    <t>dokazovanje skladnosti z veljavnimi standardi in tehničnimi specifikacijami, z zahtevami Uredbe o zelenem javnem naročanju in dokazovanje izpolnjevanja s popisom del in v splošnih zahtevah predpisanih zahtev,</t>
  </si>
  <si>
    <t>e22</t>
  </si>
  <si>
    <t>e23</t>
  </si>
  <si>
    <t>e24</t>
  </si>
  <si>
    <t>e25</t>
  </si>
  <si>
    <t>e26</t>
  </si>
  <si>
    <t>e27</t>
  </si>
  <si>
    <t>e28</t>
  </si>
  <si>
    <t>e29</t>
  </si>
  <si>
    <t>nakladanje in odvoz odpadkov in embalaže na stalno deponijo, plačilo vseh prispevkov in dajatev za stalno deponijo odpadnega materiala, vključno s predložitvijo »evidenčnih listov o ravnanju z odpadki«, razen če je to izrecno drugače opisano v popisu del,</t>
  </si>
  <si>
    <t>e30</t>
  </si>
  <si>
    <t>vsi ukrepi za zaščito delavcev na delovišču in mimoidočih skladno z veljavnimi predpisi s področja varnosti in zdravja pri delu, varstva pred požari ter varnostnim načrtom,</t>
  </si>
  <si>
    <t>e31</t>
  </si>
  <si>
    <t>predaja enega izvoda dokumentacije o izvedenih delih (vse v slovenskem jeziku):
- pravilno izpolnjene in potrjene garancijske listine,
- navodila za uporabo in vzdrževanje,
- seznami pooblaščenih serviserjev,
- izjave lastnostih ali druga ustrezna dokazila o vgrajenih gradbenih proizvodih,
- poročila o meritvah, zapisnike o zagonih, preizkusih ipd.,</t>
  </si>
  <si>
    <t>e32</t>
  </si>
  <si>
    <t>e33</t>
  </si>
  <si>
    <t>obvestilo upravniku ter na oglasno desko v stavbi najmanj 2 dni pred pričetkom del, ki mora vsebovati:
- točen naziv izvajalca del,
- ime in priimek odgovorne osebe izvajalca ter telefonsko številko, na kateri je vedno dosegljiv,
- termine izvajanja del,</t>
  </si>
  <si>
    <t>e34</t>
  </si>
  <si>
    <t>Sanacija vzrokov in posledic vlage v stanovanjih in druga vzdrževalna dela na naslovu Aškerčeva 1 v Celju</t>
  </si>
  <si>
    <r>
      <t>Plinski grelnik in odvod dimnih plinov:
(</t>
    </r>
    <r>
      <rPr>
        <i/>
        <sz val="11"/>
        <rFont val="Verdana"/>
        <family val="2"/>
        <charset val="238"/>
      </rPr>
      <t>garancijska doba za plinske grelnike se je iztekla novembra 2016</t>
    </r>
    <r>
      <rPr>
        <sz val="11"/>
        <rFont val="Verdana"/>
        <family val="2"/>
        <charset val="238"/>
      </rPr>
      <t>)
* evidentiranje stanja in zbiranje dokazil:
   a/ ali so bili opravljni redni letni pregledi s strani pooblaščenih serviserjev
   b/ ali so bili opravljeni redni letni pregledi s strani pristojne dimnikarske službe)
* dostava kopije dokazil naročniku za evidenco,
* takojšnje opozorilo naročniku, če zgoraj našteetih obveznosti najemniki niso opravili.</t>
    </r>
  </si>
  <si>
    <t>Ureditev in predaja dokumentacije naročniku:
* za vsako stanovanje posebej vsi dokumenti urejeni in zloženi v rednik, ločeno s pregradnimi listi,
* vključno seznam vloženih dokumentov.
Vloženi morajo biti sledeči dokumenti:
* na začetku: osnovni predračun ter vsi morebitini dodatni predračuni in drugi dokumenti v zvezi z obračunom,
* vsi zapisniki z najemniki (glej zgoraj "določitev obsega del") s prilogami (tloris z označenimi sanacijskimi posegi),
* enopolna shema razdelilca,
* tloris stanovanja z vrisanim ogrevalnim sistemom,
* tloris stanovanja z vrisanim prezračevanjem,
* tloris stanovanja z vrisano plinsko instalacijo,
* vsa dokazila, zapisniki in garancijske listine za opravljena dela in vgrajene proizvode in naprave,
* kopije raznih dokazil in dokumentov, predloženih s strani najemnikov.
Vsa dokumentcija mora biti predana kompletna (brez naknadnega dopolnjevanja) pred izstavitivjo računa.</t>
  </si>
  <si>
    <t xml:space="preserve">
(n2) seznam in dokazila za izolacijsko peno</t>
  </si>
  <si>
    <t>(n2) seznam in dokazila za izravnalno maso</t>
  </si>
  <si>
    <t>(n2) seznam in dokazila za barvo</t>
  </si>
  <si>
    <t>5.01.a.</t>
  </si>
  <si>
    <t>5.01.b.</t>
  </si>
  <si>
    <t>Oprema, ki ni pritrjena in druge najemnikove stvari:
* pomoč pri prestavljanju zaradi izvedbe del v stanovanju,
* upoštevati večkratno prestavljanje.</t>
  </si>
  <si>
    <t>Pritrjena oiprema (kuhinjska oprema, tazne police ipd.):
* pomoč najemnikom pri morebitni potrebni demontaži in ponovni montaži opreme,
* morebitne manjše potrebne prilagoditve in popravila na opremi.</t>
  </si>
  <si>
    <t>Oprema najemnika:</t>
  </si>
  <si>
    <r>
      <rPr>
        <u/>
        <sz val="10"/>
        <rFont val="Verdana"/>
        <family val="2"/>
        <charset val="238"/>
      </rPr>
      <t>Sklop 10:</t>
    </r>
    <r>
      <rPr>
        <sz val="10"/>
        <rFont val="Verdana"/>
        <family val="2"/>
        <charset val="238"/>
      </rPr>
      <t xml:space="preserve">
Odprava vzrokov in sanacija posledic povišane vlage v posameznih stanovanjih</t>
    </r>
  </si>
  <si>
    <t>JN005654/2016-B01 sklop 10/03</t>
  </si>
  <si>
    <t>Miklošičeva ulica 1, Celje</t>
  </si>
  <si>
    <t>Upravnik:</t>
  </si>
  <si>
    <t>Dvigalo:</t>
  </si>
  <si>
    <t>ne</t>
  </si>
  <si>
    <t>Plan trade d.o.o.</t>
  </si>
  <si>
    <r>
      <t xml:space="preserve">Izbrani izvajalec mora </t>
    </r>
    <r>
      <rPr>
        <u/>
        <sz val="11"/>
        <rFont val="Verdana"/>
        <family val="2"/>
        <charset val="238"/>
      </rPr>
      <t>za vse označene postavke v popisu del</t>
    </r>
    <r>
      <rPr>
        <sz val="11"/>
        <color theme="1"/>
        <rFont val="Verdana"/>
        <family val="2"/>
        <charset val="238"/>
      </rPr>
      <t xml:space="preserve"> (glej stolpec "izbira proizvodov") pred nabavo naročniku predložiti v pregled in potrditev:
- seznam proizvodov, naprav in opreme z navedenim nazivom proizvajalca ter proizvoda,
- za vsakega od teh dokazilo ali dokazila, v katerih mora biti izkazano izpolnjevanje zahtev v nadaljevanju ter iz popisov del.
Naročnik bo predložen seznam in dokazila pregledal najkasneje v roku 2 delovnih dni od prejema:
- v primerih nejasnosti bo naročnik izvajalca pozval k dopolnitvi in/ali pojasnilom,
- v primerih neizpolnjevnja zahtev bo naročnik obrazloženo od izvajalca zahteval zamenjavo takšnega proizvoda, naprave ali opreme ter predložitev novega seznama in dokazil,
- v ostalih primerih bo naročnik potrdil seznam (delno ali v celoti).
Dokazil ni potrebno prilagati v naslednjih primerih:
- če so bila s strani izbranega izvajalca že predložena in s strani naročnika potrjena v kateremkoli od postopkov po tem Okvirnem sporazumu,
- če so s strani naročnika že uvrščena na seznam pregledanih ustreznih dokazil (glej "n3" v nadaljevanju),
- če izbrani izvajalec namerava vgraditi točno isti proizvod, ki je kot referenčen naveden zaradi njegovih vizualnih značilnosti (glej "n4" v nadaljevanju).</t>
    </r>
  </si>
  <si>
    <r>
      <rPr>
        <u/>
        <sz val="11"/>
        <rFont val="Verdana"/>
        <family val="2"/>
        <charset val="238"/>
      </rPr>
      <t>Omejitve za</t>
    </r>
    <r>
      <rPr>
        <sz val="11"/>
        <color theme="1"/>
        <rFont val="Verdana"/>
        <family val="2"/>
        <charset val="238"/>
      </rPr>
      <t xml:space="preserve"> proizvode, naprave in opremo, ki potrebujejo vzdrževanje s strani pooblaščenih serviserjev in/ali redno menjavo potrošnih delov in/ali je njihovo delovanje pogoj za normalno rabo stanovanja (t.j. za </t>
    </r>
    <r>
      <rPr>
        <u/>
        <sz val="11"/>
        <rFont val="Verdana"/>
        <family val="2"/>
        <charset val="238"/>
      </rPr>
      <t>plinske grelnike, grelnike sanitarne vode in prezračevalne naprave z vračanjem toplote</t>
    </r>
    <r>
      <rPr>
        <sz val="11"/>
        <color theme="1"/>
        <rFont val="Verdana"/>
        <family val="2"/>
        <charset val="238"/>
      </rPr>
      <t>):
- pooblaščeni serviserji morajo imeti odzivni čas največ 24 ur,
- potrošni deli (tisti, ki jih lahko uporabniki menjajo sami) morajo biti dobavljivi v roku 1 tedna na prodajnih mestih v Mestni občini Celje,
- proizvajalec mora zagotavljati oskrbo z originalnimi rezervnimi deli in servisnimi storitvami najmanj za dvokratnik garancijske dobe.</t>
    </r>
  </si>
  <si>
    <r>
      <rPr>
        <u/>
        <sz val="11"/>
        <rFont val="Verdana"/>
        <family val="2"/>
        <charset val="238"/>
      </rPr>
      <t>Omejitve za</t>
    </r>
    <r>
      <rPr>
        <sz val="11"/>
        <color theme="1"/>
        <rFont val="Verdana"/>
        <family val="2"/>
        <charset val="238"/>
      </rPr>
      <t xml:space="preserve"> proizvode, naprave in opremo, ki po izkušnjah naročnika v svoji celi pričakovani življenski dobi (ki je praviloma daljša od 15 let) potrebujejo nadomestne dele in je njihovo delovanje pogoj za normalno rabo stanovanja (t.j. za </t>
    </r>
    <r>
      <rPr>
        <u/>
        <sz val="11"/>
        <rFont val="Verdana"/>
        <family val="2"/>
        <charset val="238"/>
      </rPr>
      <t>splakovalne kotličke, kopalne in tuš kadi, tuš kabine, sanitarne armature, grelna telesa, stikala, vtičnice in svetilke</t>
    </r>
    <r>
      <rPr>
        <sz val="11"/>
        <color theme="1"/>
        <rFont val="Verdana"/>
        <family val="2"/>
        <charset val="238"/>
      </rPr>
      <t>):
- rezervni in potrošni deli morajo biti dobavljivi na prodajnih mestih na področju RS,
- proizvajalec mora zagotavljati oskrbo z originalnimi rezervnimi in potrošnimi deli najmanj za 5 let.</t>
    </r>
  </si>
  <si>
    <t xml:space="preserve">
(n2) seznam in dokazila
(n5) dodatni pogoji in omejitve za:
* par rekuperacijskih naprav
* regulator obeh naprav</t>
  </si>
  <si>
    <t>Dograditev obstoječega razdelilca:
* dograditev ločenega odklopnika za rekuperacijske naprave,
* kompletna potrebna dodatna oprema, vključno z drobnim veznim in pritrdilnim materialom, uvodnicam, vrstnimi sponkami, kabelskimi kanali ipd.
* vključno z označitvijo vseh instalacijskih odklopnikov,
* vključno z enopolno shemo na plastificiranem papirju: 1× vložena v omarico ter 1× predana naročniku.</t>
  </si>
  <si>
    <r>
      <t>Ostalo:
* rekuperator s prenosnikom iz tehnološke keramike, vgrajen v izolirano ohišje okroglega preseka - notranja izvedba,
*  vključno vgradno ohišje (za debelino stene ca. 50 cm) in protidežni pokrov,</t>
    </r>
    <r>
      <rPr>
        <sz val="11"/>
        <color theme="1"/>
        <rFont val="Verdana"/>
        <family val="2"/>
        <charset val="238"/>
      </rPr>
      <t xml:space="preserve">
* za stensko fasadno montažo,
* z vsemi potrebnimi dodatki za zmanjšanje nivoja obratovalnega hrupa ter za največjo možno zvočno izolativnost pred zunanjim hrupom,
* barva zunanjega protidežnega pokrova: v RALu (kot fasada),
* z notranjim vpihovalno-sesalnim stenskim elementom bele barve,
* z vgrajenim protiprašnim filtrom za okrogel pokrov ter rezervnim filtrom (za vsako napravo posebej),
* stenska doza globine ca. 90 mm, </t>
    </r>
    <r>
      <rPr>
        <sz val="11"/>
        <rFont val="Symbol"/>
        <family val="1"/>
        <charset val="2"/>
      </rPr>
      <t xml:space="preserve">f </t>
    </r>
    <r>
      <rPr>
        <sz val="11"/>
        <color theme="1"/>
        <rFont val="Verdana"/>
        <family val="2"/>
        <charset val="238"/>
      </rPr>
      <t>70 mm za regulator s transformatorjem,
* vključno vsi povezovalni kabli med obema rekuperacijskima enotama in regulatorjem, vse po specifikaciji dobavitelja rekuperacijske naprave,
* regulator z vrtljivim gumbom in signalnimi svetilkami.</t>
    </r>
  </si>
  <si>
    <r>
      <t>Ostalo:
* rekuperator s prenosnikom iz tehnološke keramike, vgrajen v izolirano ohišje okroglega preseka - notranja izvedba,
* za debelino stene ca. 50 cm (</t>
    </r>
    <r>
      <rPr>
        <u/>
        <sz val="11"/>
        <color theme="1"/>
        <rFont val="Verdana"/>
        <family val="2"/>
        <charset val="238"/>
      </rPr>
      <t>zunanji pokrov in obroba ter ohišje naprave je že vgrajeno</t>
    </r>
    <r>
      <rPr>
        <sz val="11"/>
        <color theme="1"/>
        <rFont val="Verdana"/>
        <family val="2"/>
        <charset val="238"/>
      </rPr>
      <t xml:space="preserve">),
* za stensko fasadno montažo,
* z vsemi potrebnimi dodatki za zmanjšanje nivoja obratovalnega hrupa ter za največjo možno zvočno izolativnost pred zunanjim hrupom,
* barva zunanjega protidežnega pokrova: v RALu (kot fasada),
* z notranjim vpihovalno-sesalnim stenskim elementom bele barve,
* z vgrajenim protiprašnim filtrom za okrogel pokrov </t>
    </r>
    <r>
      <rPr>
        <u val="double"/>
        <sz val="11"/>
        <color theme="1"/>
        <rFont val="Verdana"/>
        <family val="2"/>
        <charset val="238"/>
      </rPr>
      <t>ter rezervnim filtrom (za vsako napravo posebej)</t>
    </r>
    <r>
      <rPr>
        <sz val="11"/>
        <color theme="1"/>
        <rFont val="Verdana"/>
        <family val="2"/>
        <charset val="238"/>
      </rPr>
      <t xml:space="preserve">,
* stenska doza globine ca. 90 mm, </t>
    </r>
    <r>
      <rPr>
        <sz val="11"/>
        <rFont val="Symbol"/>
        <family val="1"/>
        <charset val="2"/>
      </rPr>
      <t xml:space="preserve">f </t>
    </r>
    <r>
      <rPr>
        <sz val="11"/>
        <color theme="1"/>
        <rFont val="Verdana"/>
        <family val="2"/>
        <charset val="238"/>
      </rPr>
      <t>70 mm za regulator s transformatorjem,
* vključno vsi povezovalni kabli med obema rekuperacijskima enotama, aktivnim prezračevalnikom in regulatorjem, vse po specifikaciji dobavitelja rekuperacijske naprave,
* regulator z vrtljivim gumbom in signalnimi svetilkami.</t>
    </r>
  </si>
  <si>
    <r>
      <t xml:space="preserve">Kompletna izdelava, dobava, montaža in zagon lokalnega decentraliziranega prezračevanja z rekuperacijo toplote (SISTEM 1):
* </t>
    </r>
    <r>
      <rPr>
        <u/>
        <sz val="11"/>
        <rFont val="Verdana"/>
        <family val="2"/>
        <charset val="238"/>
      </rPr>
      <t>2 lokalni kompaktni rekuperacijski napravi</t>
    </r>
    <r>
      <rPr>
        <sz val="11"/>
        <color theme="1"/>
        <rFont val="Verdana"/>
        <family val="2"/>
        <charset val="238"/>
      </rPr>
      <t>, prirejeni za delovanje v paru (1× kuhinja ali dnevna soba, 1× soba),
* z učinkovitostjo rekuperacije  nad 85% pri 15 m</t>
    </r>
    <r>
      <rPr>
        <vertAlign val="superscript"/>
        <sz val="11"/>
        <rFont val="Verdana"/>
        <family val="2"/>
        <charset val="238"/>
      </rPr>
      <t>3</t>
    </r>
    <r>
      <rPr>
        <sz val="11"/>
        <color theme="1"/>
        <rFont val="Verdana"/>
        <family val="2"/>
        <charset val="238"/>
      </rPr>
      <t>/h oz. nad 70% pri 35 m</t>
    </r>
    <r>
      <rPr>
        <vertAlign val="superscript"/>
        <sz val="11"/>
        <rFont val="Verdana"/>
        <family val="2"/>
        <charset val="238"/>
      </rPr>
      <t>3</t>
    </r>
    <r>
      <rPr>
        <sz val="11"/>
        <color theme="1"/>
        <rFont val="Verdana"/>
        <family val="2"/>
        <charset val="238"/>
      </rPr>
      <t>/h in vgrajenim by-passom,
* za pretok zraka dovod Q</t>
    </r>
    <r>
      <rPr>
        <vertAlign val="subscript"/>
        <sz val="11"/>
        <rFont val="Verdana"/>
        <family val="2"/>
        <charset val="238"/>
      </rPr>
      <t>dov</t>
    </r>
    <r>
      <rPr>
        <sz val="11"/>
        <color theme="1"/>
        <rFont val="Verdana"/>
        <family val="2"/>
        <charset val="238"/>
      </rPr>
      <t xml:space="preserve"> = 13-40 m</t>
    </r>
    <r>
      <rPr>
        <vertAlign val="superscript"/>
        <sz val="11"/>
        <rFont val="Verdana"/>
        <family val="2"/>
        <charset val="238"/>
      </rPr>
      <t>3</t>
    </r>
    <r>
      <rPr>
        <sz val="11"/>
        <color theme="1"/>
        <rFont val="Verdana"/>
        <family val="2"/>
        <charset val="238"/>
      </rPr>
      <t>/h, 13,6-29 m</t>
    </r>
    <r>
      <rPr>
        <vertAlign val="superscript"/>
        <sz val="11"/>
        <rFont val="Verdana"/>
        <family val="2"/>
        <charset val="238"/>
      </rPr>
      <t xml:space="preserve">3 </t>
    </r>
    <r>
      <rPr>
        <sz val="11"/>
        <color theme="1"/>
        <rFont val="Verdana"/>
        <family val="2"/>
        <charset val="238"/>
      </rPr>
      <t>in pretok zraka odvod Q</t>
    </r>
    <r>
      <rPr>
        <vertAlign val="subscript"/>
        <sz val="11"/>
        <rFont val="Verdana"/>
        <family val="2"/>
        <charset val="238"/>
      </rPr>
      <t>odv</t>
    </r>
    <r>
      <rPr>
        <sz val="11"/>
        <color theme="1"/>
        <rFont val="Verdana"/>
        <family val="2"/>
        <charset val="238"/>
      </rPr>
      <t xml:space="preserve"> = 13-40 m</t>
    </r>
    <r>
      <rPr>
        <vertAlign val="superscript"/>
        <sz val="11"/>
        <rFont val="Verdana"/>
        <family val="2"/>
        <charset val="238"/>
      </rPr>
      <t>3</t>
    </r>
    <r>
      <rPr>
        <sz val="11"/>
        <color theme="1"/>
        <rFont val="Verdana"/>
        <family val="2"/>
        <charset val="238"/>
      </rPr>
      <t>/h, 13,6-29 m</t>
    </r>
    <r>
      <rPr>
        <vertAlign val="superscript"/>
        <sz val="11"/>
        <rFont val="Verdana"/>
        <family val="2"/>
        <charset val="238"/>
      </rPr>
      <t>3</t>
    </r>
    <r>
      <rPr>
        <sz val="11"/>
        <color theme="1"/>
        <rFont val="Verdana"/>
        <family val="2"/>
        <charset val="238"/>
      </rPr>
      <t xml:space="preserve">,:
* temperaturno območje delovanja: -20°C do +50°C,
* s samodejnim izklopom v primeru prenizkih zunanjih temperatur,
* s porabo elektrike &lt; 0,003 W/h,
* z obratovalnim hrupom 19 dB(A) pri najmanjšem pretoku ter največ 41 dB(A) pri največjem pretoku zraka,
* zvočnoizolativne izvedbe (za preprečitev širjenja zunanjega hrupa v prostor) z izolativnostjo 40 dB (± 3 dB),
* </t>
    </r>
    <r>
      <rPr>
        <u/>
        <sz val="11"/>
        <color theme="1"/>
        <rFont val="Verdana"/>
        <family val="2"/>
        <charset val="238"/>
      </rPr>
      <t>z regulatorjem obeh naprav</t>
    </r>
    <r>
      <rPr>
        <sz val="11"/>
        <color theme="1"/>
        <rFont val="Verdana"/>
        <family val="2"/>
        <charset val="238"/>
      </rPr>
      <t xml:space="preserve"> s petstopenjsko regulacijo z možnostjo izklopa rekuperacije (za hlajenje z nočnim zrakom v poletnem času),
* smer zračnega toka med dovajanjem in odvajanjem zraka se menjava v enakih intervalih (70 sekund).</t>
    </r>
    <r>
      <rPr>
        <sz val="10"/>
        <color theme="1"/>
        <rFont val="Verdana"/>
        <family val="2"/>
        <charset val="238"/>
      </rPr>
      <t xml:space="preserve">
</t>
    </r>
  </si>
  <si>
    <r>
      <t xml:space="preserve">Kompletna izdelava, dobava, montaža in zagon lokalnega decentraliziranega prezračevanja z rekuperacijo toplote (SISTEM 3):
* </t>
    </r>
    <r>
      <rPr>
        <u/>
        <sz val="11"/>
        <rFont val="Verdana"/>
        <family val="2"/>
        <charset val="238"/>
      </rPr>
      <t>2 lokalni kompaktni rekuperacijski napravi</t>
    </r>
    <r>
      <rPr>
        <sz val="11"/>
        <color theme="1"/>
        <rFont val="Verdana"/>
        <family val="2"/>
        <charset val="238"/>
      </rPr>
      <t>, prirejeni za delovanje v paru (1× kuhinja ali dnevna soba, 1× soba),
* z učinkovitostjo rekuperacije  nad 85% pri 15 m</t>
    </r>
    <r>
      <rPr>
        <vertAlign val="superscript"/>
        <sz val="11"/>
        <rFont val="Verdana"/>
        <family val="2"/>
        <charset val="238"/>
      </rPr>
      <t>3</t>
    </r>
    <r>
      <rPr>
        <sz val="11"/>
        <color theme="1"/>
        <rFont val="Verdana"/>
        <family val="2"/>
        <charset val="238"/>
      </rPr>
      <t>/h oz. nad 70% pri 35 m</t>
    </r>
    <r>
      <rPr>
        <vertAlign val="superscript"/>
        <sz val="11"/>
        <rFont val="Verdana"/>
        <family val="2"/>
        <charset val="238"/>
      </rPr>
      <t>3</t>
    </r>
    <r>
      <rPr>
        <sz val="11"/>
        <color theme="1"/>
        <rFont val="Verdana"/>
        <family val="2"/>
        <charset val="238"/>
      </rPr>
      <t>/h in vgrajenim by-passom,
* za pretok zraka dovod Q</t>
    </r>
    <r>
      <rPr>
        <vertAlign val="subscript"/>
        <sz val="11"/>
        <rFont val="Verdana"/>
        <family val="2"/>
        <charset val="238"/>
      </rPr>
      <t>dov</t>
    </r>
    <r>
      <rPr>
        <sz val="11"/>
        <color theme="1"/>
        <rFont val="Verdana"/>
        <family val="2"/>
        <charset val="238"/>
      </rPr>
      <t xml:space="preserve"> = 13-40 m</t>
    </r>
    <r>
      <rPr>
        <vertAlign val="superscript"/>
        <sz val="11"/>
        <rFont val="Verdana"/>
        <family val="2"/>
        <charset val="238"/>
      </rPr>
      <t>3</t>
    </r>
    <r>
      <rPr>
        <sz val="11"/>
        <color theme="1"/>
        <rFont val="Verdana"/>
        <family val="2"/>
        <charset val="238"/>
      </rPr>
      <t>/h, 13,6-29 m</t>
    </r>
    <r>
      <rPr>
        <vertAlign val="superscript"/>
        <sz val="11"/>
        <rFont val="Verdana"/>
        <family val="2"/>
        <charset val="238"/>
      </rPr>
      <t xml:space="preserve">3 </t>
    </r>
    <r>
      <rPr>
        <sz val="11"/>
        <color theme="1"/>
        <rFont val="Verdana"/>
        <family val="2"/>
        <charset val="238"/>
      </rPr>
      <t>in pretok zraka odvod Q</t>
    </r>
    <r>
      <rPr>
        <vertAlign val="subscript"/>
        <sz val="11"/>
        <rFont val="Verdana"/>
        <family val="2"/>
        <charset val="238"/>
      </rPr>
      <t>odv</t>
    </r>
    <r>
      <rPr>
        <sz val="11"/>
        <color theme="1"/>
        <rFont val="Verdana"/>
        <family val="2"/>
        <charset val="238"/>
      </rPr>
      <t xml:space="preserve"> = 13-40 m</t>
    </r>
    <r>
      <rPr>
        <vertAlign val="superscript"/>
        <sz val="11"/>
        <rFont val="Verdana"/>
        <family val="2"/>
        <charset val="238"/>
      </rPr>
      <t>3</t>
    </r>
    <r>
      <rPr>
        <sz val="11"/>
        <color theme="1"/>
        <rFont val="Verdana"/>
        <family val="2"/>
        <charset val="238"/>
      </rPr>
      <t>/h, 13,6-29 m</t>
    </r>
    <r>
      <rPr>
        <vertAlign val="superscript"/>
        <sz val="11"/>
        <rFont val="Verdana"/>
        <family val="2"/>
        <charset val="238"/>
      </rPr>
      <t>3</t>
    </r>
    <r>
      <rPr>
        <sz val="11"/>
        <color theme="1"/>
        <rFont val="Verdana"/>
        <family val="2"/>
        <charset val="238"/>
      </rPr>
      <t>,:
* temperaturno območje delovanja: -20°C do +50°C,
* s samodejnim izklopom v primeru prenizkih zunanjih temperatur,
* s porabo elektrike &lt; 0,003 W/h,
* z obratovalnim hrupom 19 dB(A) pri najmanjšem pretoku ter največ 41 dB(A) pri največjem pretoku zraka,
* zvočnoizolativne izvedbe (za preprečitev širjenja zunanjega hrupa v prostor) z izolativnostjo 40 dB (± 3 dB),</t>
    </r>
    <r>
      <rPr>
        <sz val="10"/>
        <color theme="1"/>
        <rFont val="Verdana"/>
        <family val="2"/>
        <charset val="238"/>
      </rPr>
      <t xml:space="preserve">
</t>
    </r>
  </si>
  <si>
    <t xml:space="preserve">
(n2) seznam in dokazila
(n5) dodatni pogoji in omejitve za:
* par rekuperacijskih naprav,
* aktivno prezračevalno napravo,
* regulator vseh naprav.</t>
  </si>
  <si>
    <t xml:space="preserve">
(n2) seznam in dokazila
(n5) dodatni pogoji in omejitve za:
* par rekuperacijskih naprav,
* regulator obeh naprav</t>
  </si>
  <si>
    <r>
      <t xml:space="preserve">* </t>
    </r>
    <r>
      <rPr>
        <u/>
        <sz val="11"/>
        <color theme="1"/>
        <rFont val="Verdana"/>
        <family val="2"/>
        <charset val="238"/>
      </rPr>
      <t>aktivni prezračevalnik v notranji steni</t>
    </r>
    <r>
      <rPr>
        <sz val="11"/>
        <color theme="1"/>
        <rFont val="Verdana"/>
        <family val="2"/>
        <charset val="238"/>
      </rPr>
      <t xml:space="preserve"> med spalnico in kabinetom,
* za pretok zraka med 40 in 90 m</t>
    </r>
    <r>
      <rPr>
        <vertAlign val="superscript"/>
        <sz val="11"/>
        <color theme="1"/>
        <rFont val="Verdana"/>
        <family val="2"/>
        <charset val="238"/>
      </rPr>
      <t>3</t>
    </r>
    <r>
      <rPr>
        <sz val="11"/>
        <color theme="1"/>
        <rFont val="Verdana"/>
        <family val="2"/>
        <charset val="238"/>
      </rPr>
      <t xml:space="preserve">/h,
* sestavljen iz vgradne cevi, ventilatorja in okroglih vidnih pokrovov z obeh strani,
* vključno zvočno izolativni vložek,
* </t>
    </r>
    <r>
      <rPr>
        <u/>
        <sz val="11"/>
        <color theme="1"/>
        <rFont val="Verdana"/>
        <family val="2"/>
        <charset val="238"/>
      </rPr>
      <t>z regulatorjem vseh naprav</t>
    </r>
    <r>
      <rPr>
        <sz val="11"/>
        <color theme="1"/>
        <rFont val="Verdana"/>
        <family val="2"/>
        <charset val="238"/>
      </rPr>
      <t xml:space="preserve"> s stopenjsko regulacijo z možnostjo izklopa rekuperacije (za hlajenje z nočnim zrakom v poletnem času),
* smer zračnega toka med dovajanjem in odvajanjem zraka se menjava v enakih intervalih (70 sekund).</t>
    </r>
  </si>
  <si>
    <t>Skupaj 0. + A. + B. + C. + D. za posamezno stanovanje (brez DDV)</t>
  </si>
  <si>
    <t>stanovanje 3</t>
  </si>
  <si>
    <t>stanovanje 4</t>
  </si>
  <si>
    <t>stanovanje 6</t>
  </si>
  <si>
    <t>stanovanje 7</t>
  </si>
  <si>
    <t>stanovanje 8</t>
  </si>
  <si>
    <t>stanovanje 9</t>
  </si>
  <si>
    <t>stanovanje 10</t>
  </si>
  <si>
    <t>stanovanje 11</t>
  </si>
  <si>
    <t>stanovanje 12</t>
  </si>
  <si>
    <t>stanovanje 13</t>
  </si>
  <si>
    <t>stanovanje 14</t>
  </si>
  <si>
    <t>stanovanje 15</t>
  </si>
  <si>
    <t>stanovanje 16</t>
  </si>
  <si>
    <t>stanovanje 17</t>
  </si>
  <si>
    <t>Obvezni sestavni del dobave za predajo uporabniku:
* 1 set fitrov v primerni embalaži za hranjenje,
* navodila za uporabo in vzdrževanje v slovenskem jeziku,
* pravilno izpolnjena garancija s seznamom pooblaščenih serviserjev.
Naročnik dovoli vgradnjo samo tistih naprav z garancijsko dobo najmanj 2 leti in zagotovljenim servisom na področju RS.</t>
  </si>
  <si>
    <r>
      <t xml:space="preserve">Kompletna dobava, montaža in zagon lokalnega decentralnega prezračevalnega sistema z rekuperacijo toplote (SISTEM 2):
Opis sistema:
* 1x kompaktna rekuperacijska naprava za vgradnjo v steno,
* notranja maska za vgradnjo na steno za dovod in odvod zraka v beli barvi,
* fasadne rešetka iz nerjaveče pločevine v beli barvi s potrebnimi dodatki za debeline stene ca. 45 cm.
Zahteve za rekuperacijsko napravo:
* pretok zraka najmanj </t>
    </r>
    <r>
      <rPr>
        <sz val="11"/>
        <rFont val="Arial"/>
        <family val="2"/>
        <charset val="238"/>
      </rPr>
      <t>~</t>
    </r>
    <r>
      <rPr>
        <sz val="11"/>
        <color theme="1"/>
        <rFont val="Verdana"/>
        <family val="2"/>
        <charset val="238"/>
      </rPr>
      <t xml:space="preserve"> 15 m</t>
    </r>
    <r>
      <rPr>
        <vertAlign val="superscript"/>
        <sz val="11"/>
        <rFont val="Verdana"/>
        <family val="2"/>
        <charset val="238"/>
      </rPr>
      <t>3</t>
    </r>
    <r>
      <rPr>
        <sz val="11"/>
        <color theme="1"/>
        <rFont val="Verdana"/>
        <family val="2"/>
        <charset val="238"/>
      </rPr>
      <t xml:space="preserve">/h in največ </t>
    </r>
    <r>
      <rPr>
        <sz val="11"/>
        <rFont val="Arial"/>
        <family val="2"/>
        <charset val="238"/>
      </rPr>
      <t>~</t>
    </r>
    <r>
      <rPr>
        <sz val="11"/>
        <color theme="1"/>
        <rFont val="Verdana"/>
        <family val="2"/>
        <charset val="238"/>
      </rPr>
      <t xml:space="preserve"> 70 m</t>
    </r>
    <r>
      <rPr>
        <vertAlign val="superscript"/>
        <sz val="11"/>
        <rFont val="Verdana"/>
        <family val="2"/>
        <charset val="238"/>
      </rPr>
      <t>3</t>
    </r>
    <r>
      <rPr>
        <sz val="11"/>
        <color theme="1"/>
        <rFont val="Verdana"/>
        <family val="2"/>
        <charset val="238"/>
      </rPr>
      <t xml:space="preserve">/h z možnostjo regulacije količine (lahko stopenjska regulacija),
* z vgrajenim stikalom za vklop in izklop,
* priključna moč &lt; 30 W,
* stopnja rekuperacije po EN 13141-8: </t>
    </r>
    <r>
      <rPr>
        <sz val="11"/>
        <rFont val="Arial"/>
        <family val="2"/>
        <charset val="238"/>
      </rPr>
      <t>≥</t>
    </r>
    <r>
      <rPr>
        <sz val="11"/>
        <color theme="1"/>
        <rFont val="Verdana"/>
        <family val="2"/>
        <charset val="238"/>
      </rPr>
      <t xml:space="preserve"> 80 %,
* z možnostjo 100% obvoda (bypass-a): vklop/izklop avtomatsko ob izpolnjenih pogojih, lahko tudi ročno preklapljanje,
* z vgrajeno zaščito pred zmrzovanjem z električnim grelnikom.
Montaža:
* na višino 200 cm od tal (do osi naprave),
* v cevni nastavek v naklonu 3% proti zunanji strani,
* z zatesnitvijo med cevnim nastavkom in steno,
* vse kompletno po navodilih dobavitelja naprave.
Zagon:
* zagon in preizkus delovanja naprave,
* vključno poučitev uporabnika oz naročnika o načinu upravljanja in vzdrževanja naprave.
Vključno ves montažni in drobni material.
</t>
    </r>
  </si>
  <si>
    <t>izbira proizvodov</t>
  </si>
  <si>
    <t>Zamenjava notranjih okenskih polic:
(police globine ca. 25 cm in dolžine do 210 cm)
* odstranitev obstoječe okenske police,
(vmes dopolnitev toplotne izolacije - glej naslednjo postavko)
* kompletna izdelava, dobava in vgradnja novih notranjih okenskih polic (PVC bele barve, "L" oblika police z minimalnim previsom - ne sme prekrivati radiatorja pod polico).</t>
  </si>
  <si>
    <t>Sanacija tesnjenja stika med oknom in masivno steno:
(okno velikosti ca. 200 × 145 cm)
* odstranitev vseh zaključnih letev po obodu okna,
* dopolnitev toplotne izolacije med okenskim okvirjem in zunanjo steno (z elastično PU peno za vgradnjo stavbnega pohištva po RAL smernicah l ≈ 0,035 W/mK in rezanje viškov pene po otrditvi le-te),
(sanacija špalete zajeta pri slikarskih delih)
* dobava in vgradnja novih zaključnih letev na stik okna s špaleto.</t>
  </si>
  <si>
    <t>Pritrjena oiprema (kuhinjska oprema, razne police ipd.):
* pomoč najemnikom pri morebitni potrebni demontaži in ponovni montaži opreme,
* morebitne manjše potrebne prilagoditve in popravila na opremi.</t>
  </si>
  <si>
    <r>
      <t>Sanacija tesnjenja stika med oknom in masivno steno:
(okno velikosti ca. 200 × 145 cm)
* odstranitev vseh zaključnih letev po obodu okna,
* dopolnitev toplotne izolacije med okenskim okvirjem in zunanjo steno (z elastično PU peno za vgradnjo stavbnega pohištva po RAL smernicah</t>
    </r>
    <r>
      <rPr>
        <sz val="11"/>
        <color theme="1"/>
        <rFont val="Symbol"/>
        <family val="1"/>
        <charset val="2"/>
      </rPr>
      <t xml:space="preserve"> l</t>
    </r>
    <r>
      <rPr>
        <sz val="11"/>
        <color theme="1"/>
        <rFont val="Verdana"/>
        <family val="2"/>
        <charset val="238"/>
      </rPr>
      <t xml:space="preserve"> ≈ 0,035 W/mK in rezanje viškov pene po otrditvi le-te),
(sanacija špalete zajeta pri slikarskih delih)
* dobava in vgradnja novih zaključnih letev na stik okna s špaleto.</t>
    </r>
  </si>
  <si>
    <t>Popravilo špalet zaradi sanacije toplotne izolacije po obodu okna:
* dolžina šapalete 4,5 - 5,0 m1,
* izravnava z izravnalnimi masami brez vsebnosti mavca,
* priprava površine za nanos barve.
Obračun po številu oken.</t>
  </si>
  <si>
    <t>Vzdrževalna dela na PVC trodelnem oknu:
* velikost okna ca. 200 × 145 cm,
* trodelno okno s kombiniranim odpiranjem, opremljeno z notranjim senčilom,
* pregled tesnil in po potrebi zamenjava le-teh,
* pregled in fina nastavitev delovanja mehanizma odpiranja in zapiranja, vključno s pololivami ter po potrebi zamenjava poškodovanih ali iztrošenih delov.</t>
  </si>
  <si>
    <t>Vzdrževalna dela na PVC enodelnem oknu:
* velikost okna ca. 110 × 80 cm,
* enokrilno okno s kombiniranim odpiranjem, opremljeno z notranjim senčilom,
* pregled tesnil in po potrebi zamenjava le-teh,
* pregled in fina nastavitev delovanja mehanizma odpiranja in zapiranja, vključno s pololivami ter po potrebi zamenjava poškodovanih ali iztrošenih delov.</t>
  </si>
  <si>
    <r>
      <t>Sanacija tesnjenja stika med oknom in masivno steno:
(okno velikosti ca. 110 × 80 cm)
* odstranitev vseh zaključnih letev po obodu okna,
* dopolnitev toplotne izolacije med okenskim okvirjem in zunanjo steno (z elastično PU peno za vgradnjo stavbnega pohištva po RAL smernicah</t>
    </r>
    <r>
      <rPr>
        <sz val="11"/>
        <color theme="1"/>
        <rFont val="Symbol"/>
        <family val="1"/>
        <charset val="2"/>
      </rPr>
      <t xml:space="preserve"> l</t>
    </r>
    <r>
      <rPr>
        <sz val="11"/>
        <color theme="1"/>
        <rFont val="Verdana"/>
        <family val="2"/>
        <charset val="238"/>
      </rPr>
      <t xml:space="preserve"> ≈ 0,035 W/mK in rezanje viškov pene po otrditvi le-te),
(sanacija špalete zajeta pri slikarskih delih)
* dobava in vgradnja novih zaključnih letev na stik okna s špaleto.</t>
    </r>
  </si>
  <si>
    <t>Popravilo špalet zaradi sanacije toplotne izolacije po obodu okna:
* dolžina šapalete 4,0 - 5,0 m1,
* izravnava z izravnalnimi masami brez vsebnosti mavca,
* priprava površine za nanos barve.
Obračun po številu oken.</t>
  </si>
  <si>
    <r>
      <t xml:space="preserve">Barvanje špalte z barvo, ki zvišuje površinsko temperaturo ter zavira nastanek plesni:
* površina šalete 1,0 do 1,5 m2,
* predhodni premaz z emulzijo po specifikaciji dobavitelja barve,
* nanos barve v najmanj dveh slojih (0,25 </t>
    </r>
    <r>
      <rPr>
        <sz val="11"/>
        <color theme="1"/>
        <rFont val="Arial"/>
        <family val="2"/>
        <charset val="238"/>
      </rPr>
      <t>≤</t>
    </r>
    <r>
      <rPr>
        <sz val="11"/>
        <color theme="1"/>
        <rFont val="Verdana"/>
        <family val="2"/>
        <charset val="238"/>
      </rPr>
      <t xml:space="preserve"> s</t>
    </r>
    <r>
      <rPr>
        <vertAlign val="subscript"/>
        <sz val="11"/>
        <color theme="1"/>
        <rFont val="Verdana"/>
        <family val="2"/>
        <charset val="238"/>
      </rPr>
      <t>d</t>
    </r>
    <r>
      <rPr>
        <sz val="11"/>
        <color theme="1"/>
        <rFont val="Verdana"/>
        <family val="2"/>
        <charset val="238"/>
      </rPr>
      <t xml:space="preserve"> </t>
    </r>
    <r>
      <rPr>
        <sz val="11"/>
        <color theme="1"/>
        <rFont val="Arial"/>
        <family val="2"/>
        <charset val="238"/>
      </rPr>
      <t>≤</t>
    </r>
    <r>
      <rPr>
        <sz val="11"/>
        <color theme="1"/>
        <rFont val="Verdana"/>
        <family val="2"/>
        <charset val="238"/>
      </rPr>
      <t xml:space="preserve"> 2,50) oz. v skladu z navodili dobavitelja,
* bele barve oz. v odtenku podobnemu obstoječi barvi sten.
Obračun po številu oken.</t>
    </r>
  </si>
  <si>
    <t>Vzdrževalna dela na PVC trodelno oknu:
* velikost okna ca. 200 × 145 cm,
* trodelno okno s kombiniranim odpiranjem, opremljeno z notranjim senčilom,
* pregled tesnil in po potrebi zamenjava le-teh,
* pregled in fina nastavitev delovanja mehanizma odpiranja in zapiranja, vključno s pololivami ter po potrebi zamenjava poškodovanih ali iztrošenih delov.</t>
  </si>
  <si>
    <t>Ponudbo pripraviti po sistemu "obračun po enotnih cenah iz sprejete ponudbe in dejansko opravljenem obsegu del".</t>
  </si>
  <si>
    <t>Izbrani izvajalec bo izvedbo del po tem naročilu zaračunaval z začasnimi in končno kumulativno situacijo oz. računom.
Začasne situacije oz. računi lahko dosežejo največ 90% od končne obračunske vrednosti - razliko do 100% lahko izvajalec zaračuna s končnim računom šele po uspešno opravljenem termovizijskem pregledu.</t>
  </si>
  <si>
    <t>d8</t>
  </si>
  <si>
    <t>Ni zahtev.</t>
  </si>
  <si>
    <t>Vsa manjkajoča in presežna dela se obračunajo po enotnih cenah iz sprejete ponudbe, vključno z upoštevanjem morebitnih danih popustov.
Vsa evidentirana potrebna vzdrževalna dela (glej poglavje "0.1 Določitev obsega del" pri vsakem posameznem stanovanju) se obračunajo po cenah z istimi kalkulativnimi osnovami (vključno morebitni popust na enotne cene) kot cene v sprejeti ponudbi izvajalca.
Vsa nepredvidena in druga dela, ki niso specificirana v ponudbeni specifikaciji, pa jih je potrebno opraviti, se obračunajo po cenah z istimi kalkulativnimi osnovami (vključno morebitni popust na enotne cene) kot cene v sprejeti ponudbi izvajalca.</t>
  </si>
  <si>
    <t>fotografiranje pred, med in po izvedbi del ter predaja fotografij v digitalni obliki na nosilcu podatkov;
- na fotografijah mora biti razvidno, na kaj se nanašajo in v katerem prostoru so posnete,
- ob predaji morajo biti fotografije urejene v mapah po datumih in v zaporedju fotografiranja,
na fotografijah mora biti posneto najmanj:
- stanje pred pričetkom del,
- stanje po izvedenih rušitvenih delih oz. po odstranitvah,
- stanje po izvedenih razvodih instalacij pred ometavanjem in estrihi ali zapiranjem suhomontažnih sten in stropov,
- vse faze tesnjenje stavbnega pohištva,
- stanje po dokončanih delih,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</si>
</sst>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48" x14ac:knownFonts="1">
    <font>
      <sz val="10"/>
      <color theme="1"/>
      <name val="Verdana"/>
      <family val="2"/>
      <charset val="238"/>
    </font>
    <font>
      <sz val="10"/>
      <color theme="1"/>
      <name val="Verdana"/>
      <family val="2"/>
      <charset val="238"/>
    </font>
    <font>
      <b/>
      <sz val="12"/>
      <color theme="1"/>
      <name val="Verdana"/>
      <family val="2"/>
      <charset val="238"/>
    </font>
    <font>
      <b/>
      <sz val="11"/>
      <color theme="1"/>
      <name val="Verdana"/>
      <family val="2"/>
      <charset val="238"/>
    </font>
    <font>
      <b/>
      <sz val="11"/>
      <name val="Verdana"/>
      <family val="2"/>
      <charset val="238"/>
    </font>
    <font>
      <sz val="10"/>
      <name val="Verdana"/>
      <family val="2"/>
      <charset val="238"/>
    </font>
    <font>
      <b/>
      <sz val="10"/>
      <name val="Verdana"/>
      <family val="2"/>
      <charset val="238"/>
    </font>
    <font>
      <b/>
      <sz val="11"/>
      <color indexed="81"/>
      <name val="Tahoma"/>
      <family val="2"/>
      <charset val="238"/>
    </font>
    <font>
      <b/>
      <sz val="9"/>
      <color indexed="81"/>
      <name val="Tahoma"/>
      <family val="2"/>
      <charset val="238"/>
    </font>
    <font>
      <b/>
      <sz val="10"/>
      <color indexed="81"/>
      <name val="Tahoma"/>
      <family val="2"/>
      <charset val="238"/>
    </font>
    <font>
      <sz val="11"/>
      <name val="Verdana"/>
      <family val="2"/>
      <charset val="238"/>
    </font>
    <font>
      <sz val="8"/>
      <name val="Verdana"/>
      <family val="2"/>
      <charset val="238"/>
    </font>
    <font>
      <b/>
      <sz val="11"/>
      <color indexed="55"/>
      <name val="Verdana"/>
      <family val="2"/>
      <charset val="238"/>
    </font>
    <font>
      <sz val="11"/>
      <color indexed="55"/>
      <name val="Verdana"/>
      <family val="2"/>
      <charset val="238"/>
    </font>
    <font>
      <b/>
      <i/>
      <sz val="8"/>
      <name val="Verdana"/>
      <family val="2"/>
      <charset val="238"/>
    </font>
    <font>
      <b/>
      <i/>
      <sz val="8"/>
      <color indexed="55"/>
      <name val="Verdana"/>
      <family val="2"/>
      <charset val="238"/>
    </font>
    <font>
      <b/>
      <i/>
      <sz val="8"/>
      <name val="Arial CE"/>
      <family val="2"/>
      <charset val="238"/>
    </font>
    <font>
      <b/>
      <sz val="12"/>
      <name val="Verdana"/>
      <family val="2"/>
      <charset val="238"/>
    </font>
    <font>
      <b/>
      <sz val="12"/>
      <color indexed="55"/>
      <name val="Verdana"/>
      <family val="2"/>
      <charset val="238"/>
    </font>
    <font>
      <b/>
      <sz val="12"/>
      <name val="Arial CE"/>
      <family val="2"/>
      <charset val="238"/>
    </font>
    <font>
      <sz val="11"/>
      <name val="Arial CE"/>
      <family val="2"/>
      <charset val="238"/>
    </font>
    <font>
      <b/>
      <sz val="11"/>
      <name val="Arial CE"/>
      <family val="2"/>
      <charset val="238"/>
    </font>
    <font>
      <sz val="11"/>
      <name val="Arial CE"/>
      <charset val="238"/>
    </font>
    <font>
      <sz val="11"/>
      <color indexed="10"/>
      <name val="Verdana"/>
      <family val="2"/>
      <charset val="238"/>
    </font>
    <font>
      <vertAlign val="superscript"/>
      <sz val="11"/>
      <name val="Verdana"/>
      <family val="2"/>
      <charset val="238"/>
    </font>
    <font>
      <sz val="10"/>
      <color indexed="8"/>
      <name val="Verdana"/>
      <family val="2"/>
      <charset val="238"/>
    </font>
    <font>
      <i/>
      <u/>
      <sz val="11"/>
      <name val="Verdana"/>
      <family val="2"/>
      <charset val="238"/>
    </font>
    <font>
      <i/>
      <u/>
      <sz val="11"/>
      <color indexed="55"/>
      <name val="Verdana"/>
      <family val="2"/>
      <charset val="238"/>
    </font>
    <font>
      <sz val="11"/>
      <color theme="1"/>
      <name val="Verdana"/>
      <family val="2"/>
      <charset val="238"/>
    </font>
    <font>
      <vertAlign val="superscript"/>
      <sz val="11"/>
      <color theme="1"/>
      <name val="Verdana"/>
      <family val="2"/>
      <charset val="238"/>
    </font>
    <font>
      <sz val="11"/>
      <color theme="1"/>
      <name val="Arial"/>
      <family val="2"/>
      <charset val="238"/>
    </font>
    <font>
      <sz val="11"/>
      <color theme="1"/>
      <name val="Symbol"/>
      <family val="1"/>
      <charset val="2"/>
    </font>
    <font>
      <i/>
      <sz val="11"/>
      <name val="Verdana"/>
      <family val="2"/>
      <charset val="238"/>
    </font>
    <font>
      <u/>
      <sz val="11"/>
      <color theme="1"/>
      <name val="Verdana"/>
      <family val="2"/>
      <charset val="238"/>
    </font>
    <font>
      <vertAlign val="subscript"/>
      <sz val="11"/>
      <color theme="1"/>
      <name val="Verdana"/>
      <family val="2"/>
      <charset val="238"/>
    </font>
    <font>
      <u/>
      <sz val="11"/>
      <name val="Verdana"/>
      <family val="2"/>
      <charset val="238"/>
    </font>
    <font>
      <vertAlign val="subscript"/>
      <sz val="11"/>
      <name val="Verdana"/>
      <family val="2"/>
      <charset val="238"/>
    </font>
    <font>
      <sz val="11"/>
      <name val="Symbol"/>
      <family val="1"/>
      <charset val="2"/>
    </font>
    <font>
      <b/>
      <u/>
      <sz val="11"/>
      <name val="Verdana"/>
      <family val="2"/>
      <charset val="238"/>
    </font>
    <font>
      <b/>
      <sz val="11"/>
      <color theme="0" tint="-0.34998626667073579"/>
      <name val="Arial"/>
      <family val="2"/>
      <charset val="238"/>
    </font>
    <font>
      <b/>
      <i/>
      <sz val="11"/>
      <name val="Verdana"/>
      <family val="2"/>
      <charset val="238"/>
    </font>
    <font>
      <sz val="10"/>
      <name val="Arial CE"/>
      <charset val="238"/>
    </font>
    <font>
      <u/>
      <sz val="10"/>
      <name val="Verdana"/>
      <family val="2"/>
      <charset val="238"/>
    </font>
    <font>
      <u val="double"/>
      <sz val="11"/>
      <color theme="1"/>
      <name val="Verdana"/>
      <family val="2"/>
      <charset val="238"/>
    </font>
    <font>
      <b/>
      <sz val="9"/>
      <name val="Verdana"/>
      <family val="2"/>
      <charset val="238"/>
    </font>
    <font>
      <sz val="9"/>
      <name val="Verdana"/>
      <family val="2"/>
      <charset val="238"/>
    </font>
    <font>
      <sz val="11"/>
      <name val="Arial"/>
      <family val="2"/>
      <charset val="238"/>
    </font>
    <font>
      <sz val="11"/>
      <color rgb="FFFF0000"/>
      <name val="Verdana"/>
      <family val="2"/>
      <charset val="238"/>
    </font>
  </fonts>
  <fills count="6">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s>
  <borders count="16">
    <border>
      <left/>
      <right/>
      <top/>
      <bottom/>
      <diagonal/>
    </border>
    <border>
      <left/>
      <right/>
      <top style="hair">
        <color theme="0" tint="-0.499984740745262"/>
      </top>
      <bottom style="hair">
        <color theme="0" tint="-0.499984740745262"/>
      </bottom>
      <diagonal/>
    </border>
    <border>
      <left/>
      <right/>
      <top style="hair">
        <color theme="0" tint="-0.499984740745262"/>
      </top>
      <bottom/>
      <diagonal/>
    </border>
    <border>
      <left/>
      <right/>
      <top/>
      <bottom style="hair">
        <color theme="0" tint="-0.499984740745262"/>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hair">
        <color auto="1"/>
      </top>
      <bottom/>
      <diagonal/>
    </border>
    <border>
      <left/>
      <right/>
      <top/>
      <bottom style="hair">
        <color auto="1"/>
      </bottom>
      <diagonal/>
    </border>
    <border>
      <left/>
      <right/>
      <top style="hair">
        <color indexed="64"/>
      </top>
      <bottom style="thin">
        <color indexed="64"/>
      </bottom>
      <diagonal/>
    </border>
    <border>
      <left/>
      <right/>
      <top style="hair">
        <color auto="1"/>
      </top>
      <bottom style="hair">
        <color auto="1"/>
      </bottom>
      <diagonal/>
    </border>
    <border>
      <left/>
      <right/>
      <top/>
      <bottom style="thin">
        <color indexed="64"/>
      </bottom>
      <diagonal/>
    </border>
    <border>
      <left/>
      <right/>
      <top style="dotted">
        <color auto="1"/>
      </top>
      <bottom style="dotted">
        <color auto="1"/>
      </bottom>
      <diagonal/>
    </border>
    <border>
      <left/>
      <right/>
      <top/>
      <bottom style="dotted">
        <color auto="1"/>
      </bottom>
      <diagonal/>
    </border>
    <border>
      <left style="hair">
        <color auto="1"/>
      </left>
      <right style="hair">
        <color auto="1"/>
      </right>
      <top/>
      <bottom/>
      <diagonal/>
    </border>
    <border>
      <left style="hair">
        <color auto="1"/>
      </left>
      <right style="hair">
        <color auto="1"/>
      </right>
      <top style="thin">
        <color auto="1"/>
      </top>
      <bottom/>
      <diagonal/>
    </border>
  </borders>
  <cellStyleXfs count="8">
    <xf numFmtId="0" fontId="0" fillId="0" borderId="0"/>
    <xf numFmtId="0" fontId="1" fillId="0" borderId="0"/>
    <xf numFmtId="4" fontId="10" fillId="0" borderId="0"/>
    <xf numFmtId="0" fontId="10" fillId="0" borderId="0"/>
    <xf numFmtId="9" fontId="1" fillId="0" borderId="0" applyFont="0" applyFill="0" applyBorder="0" applyAlignment="0" applyProtection="0"/>
    <xf numFmtId="0" fontId="10" fillId="0" borderId="0"/>
    <xf numFmtId="0" fontId="41" fillId="0" borderId="0"/>
    <xf numFmtId="0" fontId="1" fillId="0" borderId="0"/>
  </cellStyleXfs>
  <cellXfs count="289">
    <xf numFmtId="0" fontId="0" fillId="0" borderId="0" xfId="0"/>
    <xf numFmtId="0" fontId="2" fillId="0" borderId="0" xfId="1" applyFont="1" applyAlignment="1" applyProtection="1">
      <alignment vertical="center"/>
    </xf>
    <xf numFmtId="0" fontId="2" fillId="0" borderId="0" xfId="1" applyFont="1" applyProtection="1"/>
    <xf numFmtId="0" fontId="1" fillId="0" borderId="0" xfId="1" applyAlignment="1" applyProtection="1">
      <alignment vertical="center"/>
    </xf>
    <xf numFmtId="0" fontId="1" fillId="0" borderId="0" xfId="1" applyAlignment="1" applyProtection="1">
      <alignment vertical="top"/>
    </xf>
    <xf numFmtId="0" fontId="1" fillId="0" borderId="0" xfId="1" applyAlignment="1" applyProtection="1">
      <alignment vertical="top" wrapText="1"/>
    </xf>
    <xf numFmtId="0" fontId="1" fillId="0" borderId="0" xfId="1" applyProtection="1"/>
    <xf numFmtId="0" fontId="3" fillId="0" borderId="0" xfId="1" applyFont="1" applyAlignment="1" applyProtection="1">
      <alignment vertical="center"/>
    </xf>
    <xf numFmtId="0" fontId="3" fillId="0" borderId="0" xfId="1" applyFont="1" applyAlignment="1" applyProtection="1">
      <alignment vertical="top"/>
    </xf>
    <xf numFmtId="0" fontId="3" fillId="0" borderId="0" xfId="1" applyFont="1" applyAlignment="1" applyProtection="1">
      <alignment vertical="top" wrapText="1"/>
    </xf>
    <xf numFmtId="0" fontId="3" fillId="0" borderId="0" xfId="1" applyFont="1" applyProtection="1"/>
    <xf numFmtId="0" fontId="1" fillId="0" borderId="1" xfId="1" applyBorder="1" applyAlignment="1" applyProtection="1">
      <alignment vertical="top"/>
    </xf>
    <xf numFmtId="49" fontId="1" fillId="0" borderId="1" xfId="1" applyNumberFormat="1" applyBorder="1" applyAlignment="1" applyProtection="1">
      <alignment horizontal="left" vertical="top" wrapText="1"/>
      <protection locked="0"/>
    </xf>
    <xf numFmtId="0" fontId="1" fillId="0" borderId="1" xfId="1" applyFont="1" applyBorder="1" applyAlignment="1" applyProtection="1">
      <alignment vertical="center"/>
    </xf>
    <xf numFmtId="164" fontId="1" fillId="0" borderId="1" xfId="1" applyNumberFormat="1" applyFill="1" applyBorder="1" applyAlignment="1" applyProtection="1">
      <alignment vertical="center"/>
    </xf>
    <xf numFmtId="0" fontId="4" fillId="0" borderId="0" xfId="1" applyFont="1" applyAlignment="1" applyProtection="1">
      <alignment vertical="center"/>
    </xf>
    <xf numFmtId="0" fontId="4" fillId="0" borderId="0" xfId="1" applyFont="1" applyProtection="1"/>
    <xf numFmtId="0" fontId="5" fillId="0" borderId="0" xfId="1" applyFont="1" applyAlignment="1" applyProtection="1">
      <alignment vertical="center"/>
    </xf>
    <xf numFmtId="0" fontId="5" fillId="0" borderId="0" xfId="1" applyFont="1" applyProtection="1"/>
    <xf numFmtId="0" fontId="5" fillId="0" borderId="2" xfId="1" applyFont="1" applyBorder="1" applyAlignment="1" applyProtection="1">
      <alignment vertical="top"/>
    </xf>
    <xf numFmtId="0" fontId="5" fillId="0" borderId="1" xfId="1" applyFont="1" applyBorder="1" applyAlignment="1" applyProtection="1">
      <alignment vertical="top" wrapText="1"/>
    </xf>
    <xf numFmtId="0" fontId="5" fillId="0" borderId="3" xfId="1" applyFont="1" applyBorder="1" applyAlignment="1" applyProtection="1">
      <alignment vertical="top"/>
    </xf>
    <xf numFmtId="0" fontId="5" fillId="0" borderId="1" xfId="1" applyFont="1" applyBorder="1" applyAlignment="1" applyProtection="1">
      <alignment vertical="top"/>
    </xf>
    <xf numFmtId="0" fontId="6" fillId="0" borderId="0" xfId="1" applyFont="1" applyAlignment="1" applyProtection="1">
      <alignment vertical="center"/>
    </xf>
    <xf numFmtId="0" fontId="6" fillId="0" borderId="0" xfId="1" applyFont="1" applyProtection="1"/>
    <xf numFmtId="0" fontId="5" fillId="0" borderId="0" xfId="1" applyFont="1" applyBorder="1" applyAlignment="1" applyProtection="1">
      <alignment vertical="top"/>
    </xf>
    <xf numFmtId="0" fontId="6" fillId="0" borderId="0" xfId="1" applyFont="1" applyAlignment="1" applyProtection="1">
      <alignment horizontal="right" vertical="center"/>
    </xf>
    <xf numFmtId="164" fontId="6" fillId="0" borderId="0" xfId="1" applyNumberFormat="1" applyFont="1" applyAlignment="1" applyProtection="1">
      <alignment horizontal="right" vertical="center"/>
    </xf>
    <xf numFmtId="4" fontId="11" fillId="0" borderId="0" xfId="2" applyFont="1" applyFill="1"/>
    <xf numFmtId="4" fontId="4" fillId="0" borderId="0" xfId="2" applyFont="1"/>
    <xf numFmtId="4" fontId="10" fillId="0" borderId="0" xfId="2"/>
    <xf numFmtId="0" fontId="10" fillId="0" borderId="0" xfId="3"/>
    <xf numFmtId="0" fontId="10" fillId="0" borderId="0" xfId="3" applyFill="1"/>
    <xf numFmtId="4" fontId="11" fillId="0" borderId="0" xfId="2" applyFont="1"/>
    <xf numFmtId="4" fontId="12" fillId="0" borderId="0" xfId="2" applyFont="1"/>
    <xf numFmtId="4" fontId="13" fillId="0" borderId="0" xfId="2" applyFont="1"/>
    <xf numFmtId="49" fontId="14" fillId="0" borderId="5" xfId="3" applyNumberFormat="1" applyFont="1" applyBorder="1" applyAlignment="1">
      <alignment vertical="center"/>
    </xf>
    <xf numFmtId="0" fontId="14" fillId="0" borderId="5" xfId="3" applyNumberFormat="1" applyFont="1" applyBorder="1" applyAlignment="1">
      <alignment vertical="center" wrapText="1"/>
    </xf>
    <xf numFmtId="0" fontId="15" fillId="0" borderId="5" xfId="3" applyNumberFormat="1" applyFont="1" applyBorder="1" applyAlignment="1">
      <alignment vertical="center" wrapText="1"/>
    </xf>
    <xf numFmtId="4" fontId="14" fillId="0" borderId="5" xfId="3" applyNumberFormat="1" applyFont="1" applyBorder="1" applyAlignment="1">
      <alignment horizontal="center" vertical="center"/>
    </xf>
    <xf numFmtId="4" fontId="14" fillId="0" borderId="5" xfId="3" applyNumberFormat="1" applyFont="1" applyBorder="1" applyAlignment="1">
      <alignment horizontal="right" vertical="center"/>
    </xf>
    <xf numFmtId="4" fontId="16" fillId="0" borderId="0" xfId="3" applyNumberFormat="1" applyFont="1"/>
    <xf numFmtId="49" fontId="17" fillId="2" borderId="0" xfId="3" applyNumberFormat="1" applyFont="1" applyFill="1" applyAlignment="1">
      <alignment vertical="top"/>
    </xf>
    <xf numFmtId="0" fontId="17" fillId="2" borderId="0" xfId="3" applyNumberFormat="1" applyFont="1" applyFill="1" applyBorder="1" applyAlignment="1">
      <alignment vertical="top"/>
    </xf>
    <xf numFmtId="0" fontId="18" fillId="2" borderId="0" xfId="3" applyNumberFormat="1" applyFont="1" applyFill="1" applyBorder="1" applyAlignment="1">
      <alignment vertical="top"/>
    </xf>
    <xf numFmtId="4" fontId="17" fillId="2" borderId="0" xfId="3" applyNumberFormat="1" applyFont="1" applyFill="1" applyBorder="1" applyAlignment="1">
      <alignment horizontal="right"/>
    </xf>
    <xf numFmtId="4" fontId="17" fillId="2" borderId="0" xfId="3" applyNumberFormat="1" applyFont="1" applyFill="1" applyAlignment="1">
      <alignment horizontal="right"/>
    </xf>
    <xf numFmtId="4" fontId="19" fillId="0" borderId="0" xfId="3" applyNumberFormat="1" applyFont="1"/>
    <xf numFmtId="49" fontId="10" fillId="0" borderId="0" xfId="3" applyNumberFormat="1" applyFont="1" applyFill="1" applyAlignment="1">
      <alignment vertical="top"/>
    </xf>
    <xf numFmtId="0" fontId="10" fillId="0" borderId="0" xfId="3" applyNumberFormat="1" applyFont="1" applyFill="1" applyBorder="1" applyAlignment="1">
      <alignment horizontal="justify" vertical="top"/>
    </xf>
    <xf numFmtId="0" fontId="13" fillId="0" borderId="0" xfId="3" applyNumberFormat="1" applyFont="1" applyFill="1" applyBorder="1" applyAlignment="1">
      <alignment horizontal="justify" vertical="top"/>
    </xf>
    <xf numFmtId="4" fontId="10" fillId="0" borderId="0" xfId="3" applyNumberFormat="1" applyFont="1" applyBorder="1" applyAlignment="1">
      <alignment horizontal="right"/>
    </xf>
    <xf numFmtId="4" fontId="10" fillId="0" borderId="0" xfId="3" applyNumberFormat="1" applyFont="1" applyAlignment="1">
      <alignment horizontal="right"/>
    </xf>
    <xf numFmtId="4" fontId="20" fillId="0" borderId="0" xfId="3" applyNumberFormat="1" applyFont="1"/>
    <xf numFmtId="49" fontId="4" fillId="0" borderId="0" xfId="3" applyNumberFormat="1" applyFont="1" applyFill="1" applyAlignment="1">
      <alignment vertical="top"/>
    </xf>
    <xf numFmtId="0" fontId="4" fillId="0" borderId="0" xfId="3" applyNumberFormat="1" applyFont="1" applyFill="1" applyBorder="1" applyAlignment="1">
      <alignment vertical="top"/>
    </xf>
    <xf numFmtId="0" fontId="12" fillId="0" borderId="0" xfId="3" applyNumberFormat="1" applyFont="1" applyFill="1" applyBorder="1" applyAlignment="1">
      <alignment vertical="top"/>
    </xf>
    <xf numFmtId="4" fontId="4" fillId="0" borderId="0" xfId="3" applyNumberFormat="1" applyFont="1" applyFill="1" applyBorder="1" applyAlignment="1">
      <alignment horizontal="right"/>
    </xf>
    <xf numFmtId="4" fontId="4" fillId="0" borderId="0" xfId="3" applyNumberFormat="1" applyFont="1" applyFill="1" applyAlignment="1">
      <alignment horizontal="right"/>
    </xf>
    <xf numFmtId="4" fontId="21" fillId="0" borderId="0" xfId="3" applyNumberFormat="1" applyFont="1" applyFill="1"/>
    <xf numFmtId="4" fontId="10" fillId="0" borderId="0" xfId="3" applyNumberFormat="1" applyFont="1" applyAlignment="1">
      <alignment horizontal="center"/>
    </xf>
    <xf numFmtId="4" fontId="10" fillId="0" borderId="0" xfId="3" applyNumberFormat="1" applyFont="1"/>
    <xf numFmtId="0" fontId="10" fillId="0" borderId="0" xfId="3" applyNumberFormat="1" applyFont="1" applyFill="1" applyAlignment="1">
      <alignment vertical="top" wrapText="1"/>
    </xf>
    <xf numFmtId="0" fontId="13" fillId="0" borderId="0" xfId="3" applyNumberFormat="1" applyFont="1" applyFill="1" applyAlignment="1">
      <alignment vertical="top" wrapText="1"/>
    </xf>
    <xf numFmtId="49" fontId="10" fillId="0" borderId="0" xfId="3" applyNumberFormat="1" applyFill="1" applyAlignment="1">
      <alignment vertical="top"/>
    </xf>
    <xf numFmtId="0" fontId="10" fillId="0" borderId="0" xfId="3" applyNumberFormat="1" applyFill="1" applyAlignment="1">
      <alignment vertical="top" wrapText="1"/>
    </xf>
    <xf numFmtId="49" fontId="4" fillId="0" borderId="6" xfId="3" applyNumberFormat="1" applyFont="1" applyFill="1" applyBorder="1" applyAlignment="1">
      <alignment vertical="top"/>
    </xf>
    <xf numFmtId="0" fontId="4" fillId="0" borderId="6" xfId="3" applyNumberFormat="1" applyFont="1" applyFill="1" applyBorder="1" applyAlignment="1">
      <alignment vertical="top"/>
    </xf>
    <xf numFmtId="0" fontId="12" fillId="0" borderId="6" xfId="3" applyNumberFormat="1" applyFont="1" applyFill="1" applyBorder="1" applyAlignment="1">
      <alignment vertical="top"/>
    </xf>
    <xf numFmtId="4" fontId="4" fillId="0" borderId="6" xfId="3" applyNumberFormat="1" applyFont="1" applyFill="1" applyBorder="1" applyAlignment="1"/>
    <xf numFmtId="4" fontId="4" fillId="0" borderId="6" xfId="3" applyNumberFormat="1" applyFont="1" applyBorder="1"/>
    <xf numFmtId="4" fontId="21" fillId="0" borderId="0" xfId="3" applyNumberFormat="1" applyFont="1"/>
    <xf numFmtId="0" fontId="10" fillId="0" borderId="0" xfId="3" applyNumberFormat="1" applyFont="1" applyFill="1" applyAlignment="1">
      <alignment horizontal="justify" vertical="top"/>
    </xf>
    <xf numFmtId="0" fontId="13" fillId="0" borderId="0" xfId="3" applyNumberFormat="1" applyFont="1" applyFill="1" applyAlignment="1">
      <alignment horizontal="justify" vertical="top"/>
    </xf>
    <xf numFmtId="0" fontId="5" fillId="0" borderId="1" xfId="1" applyFont="1" applyFill="1" applyBorder="1" applyAlignment="1" applyProtection="1">
      <alignment vertical="top" wrapText="1"/>
    </xf>
    <xf numFmtId="49" fontId="17" fillId="2" borderId="0" xfId="0" applyNumberFormat="1" applyFont="1" applyFill="1" applyAlignment="1">
      <alignment vertical="top"/>
    </xf>
    <xf numFmtId="0" fontId="17" fillId="2" borderId="0" xfId="0" applyNumberFormat="1" applyFont="1" applyFill="1" applyBorder="1" applyAlignment="1">
      <alignment vertical="top"/>
    </xf>
    <xf numFmtId="0" fontId="18" fillId="2" borderId="0" xfId="0" applyNumberFormat="1" applyFont="1" applyFill="1" applyBorder="1" applyAlignment="1">
      <alignment vertical="top"/>
    </xf>
    <xf numFmtId="4" fontId="17" fillId="2" borderId="0" xfId="0" applyNumberFormat="1" applyFont="1" applyFill="1" applyBorder="1" applyAlignment="1">
      <alignment horizontal="right"/>
    </xf>
    <xf numFmtId="4" fontId="17" fillId="2" borderId="0" xfId="0" applyNumberFormat="1" applyFont="1" applyFill="1" applyAlignment="1">
      <alignment horizontal="right"/>
    </xf>
    <xf numFmtId="4" fontId="19" fillId="0" borderId="0" xfId="0" applyNumberFormat="1" applyFont="1"/>
    <xf numFmtId="49" fontId="0" fillId="0" borderId="0" xfId="0" applyNumberFormat="1" applyFont="1" applyFill="1" applyAlignment="1">
      <alignment vertical="top"/>
    </xf>
    <xf numFmtId="0" fontId="0" fillId="0" borderId="0" xfId="0" applyNumberFormat="1" applyFont="1" applyFill="1" applyBorder="1" applyAlignment="1">
      <alignment horizontal="justify" vertical="top"/>
    </xf>
    <xf numFmtId="0" fontId="13" fillId="0" borderId="0" xfId="0" applyNumberFormat="1" applyFont="1" applyFill="1" applyBorder="1" applyAlignment="1">
      <alignment horizontal="justify" vertical="top"/>
    </xf>
    <xf numFmtId="4" fontId="0" fillId="0" borderId="0" xfId="0" applyNumberFormat="1" applyFont="1" applyBorder="1" applyAlignment="1">
      <alignment horizontal="right"/>
    </xf>
    <xf numFmtId="4" fontId="0" fillId="0" borderId="0" xfId="0" applyNumberFormat="1" applyFont="1" applyAlignment="1">
      <alignment horizontal="right"/>
    </xf>
    <xf numFmtId="4" fontId="20" fillId="0" borderId="0" xfId="0" applyNumberFormat="1" applyFont="1"/>
    <xf numFmtId="49" fontId="4" fillId="0" borderId="0" xfId="0" applyNumberFormat="1" applyFont="1" applyFill="1" applyAlignment="1">
      <alignment vertical="top"/>
    </xf>
    <xf numFmtId="0" fontId="4" fillId="0" borderId="0" xfId="0" applyNumberFormat="1" applyFont="1" applyFill="1" applyBorder="1" applyAlignment="1">
      <alignment vertical="top"/>
    </xf>
    <xf numFmtId="0" fontId="12" fillId="0" borderId="0" xfId="0" applyNumberFormat="1" applyFont="1" applyFill="1" applyBorder="1" applyAlignment="1">
      <alignment vertical="top"/>
    </xf>
    <xf numFmtId="4" fontId="4" fillId="0" borderId="0" xfId="0" applyNumberFormat="1" applyFont="1" applyFill="1" applyBorder="1" applyAlignment="1">
      <alignment horizontal="right"/>
    </xf>
    <xf numFmtId="4" fontId="4" fillId="0" borderId="0" xfId="0" applyNumberFormat="1" applyFont="1" applyFill="1" applyAlignment="1">
      <alignment horizontal="right"/>
    </xf>
    <xf numFmtId="4" fontId="21" fillId="0" borderId="0" xfId="0" applyNumberFormat="1" applyFont="1" applyFill="1"/>
    <xf numFmtId="4" fontId="22" fillId="0" borderId="0" xfId="0" applyNumberFormat="1" applyFont="1"/>
    <xf numFmtId="49" fontId="4" fillId="0" borderId="6" xfId="0" applyNumberFormat="1" applyFont="1" applyFill="1" applyBorder="1" applyAlignment="1">
      <alignment vertical="top"/>
    </xf>
    <xf numFmtId="0" fontId="4" fillId="0" borderId="6" xfId="0" applyNumberFormat="1" applyFont="1" applyFill="1" applyBorder="1" applyAlignment="1">
      <alignment vertical="top"/>
    </xf>
    <xf numFmtId="0" fontId="12" fillId="0" borderId="6" xfId="0" applyNumberFormat="1" applyFont="1" applyFill="1" applyBorder="1" applyAlignment="1">
      <alignment vertical="top"/>
    </xf>
    <xf numFmtId="4" fontId="4" fillId="0" borderId="6" xfId="0" applyNumberFormat="1" applyFont="1" applyFill="1" applyBorder="1" applyAlignment="1"/>
    <xf numFmtId="4" fontId="4" fillId="0" borderId="6" xfId="0" applyNumberFormat="1" applyFont="1" applyBorder="1"/>
    <xf numFmtId="4" fontId="21" fillId="0" borderId="0" xfId="0" applyNumberFormat="1" applyFont="1"/>
    <xf numFmtId="0" fontId="13" fillId="0" borderId="0" xfId="0" applyNumberFormat="1" applyFont="1" applyFill="1" applyAlignment="1">
      <alignment horizontal="justify" vertical="top"/>
    </xf>
    <xf numFmtId="0" fontId="13" fillId="0" borderId="0" xfId="0" applyNumberFormat="1" applyFont="1" applyFill="1" applyAlignment="1">
      <alignment vertical="top" wrapText="1"/>
    </xf>
    <xf numFmtId="0" fontId="13" fillId="0" borderId="9" xfId="0" applyNumberFormat="1" applyFont="1" applyFill="1" applyBorder="1" applyAlignment="1">
      <alignment vertical="top" wrapText="1"/>
    </xf>
    <xf numFmtId="0" fontId="26" fillId="0" borderId="0" xfId="0" applyNumberFormat="1" applyFont="1" applyFill="1" applyAlignment="1">
      <alignment horizontal="justify" vertical="top"/>
    </xf>
    <xf numFmtId="0" fontId="27" fillId="0" borderId="0" xfId="0" applyNumberFormat="1" applyFont="1" applyFill="1" applyAlignment="1">
      <alignment horizontal="justify" vertical="top"/>
    </xf>
    <xf numFmtId="0" fontId="13" fillId="0" borderId="7" xfId="0" applyNumberFormat="1" applyFont="1" applyFill="1" applyBorder="1" applyAlignment="1">
      <alignment vertical="top" wrapText="1"/>
    </xf>
    <xf numFmtId="0" fontId="23" fillId="0" borderId="0" xfId="0" applyNumberFormat="1" applyFont="1" applyFill="1" applyBorder="1" applyAlignment="1">
      <alignment vertical="top" wrapText="1"/>
    </xf>
    <xf numFmtId="0" fontId="23" fillId="0" borderId="8" xfId="0" applyNumberFormat="1" applyFont="1" applyFill="1" applyBorder="1" applyAlignment="1">
      <alignment vertical="top" wrapText="1"/>
    </xf>
    <xf numFmtId="49" fontId="28" fillId="0" borderId="0" xfId="0" applyNumberFormat="1" applyFont="1" applyFill="1" applyAlignment="1">
      <alignment vertical="top"/>
    </xf>
    <xf numFmtId="0" fontId="10" fillId="0" borderId="0" xfId="0" applyFont="1" applyAlignment="1">
      <alignment vertical="top" wrapText="1"/>
    </xf>
    <xf numFmtId="0" fontId="13" fillId="0" borderId="0" xfId="0" applyFont="1" applyAlignment="1">
      <alignment vertical="top" wrapText="1"/>
    </xf>
    <xf numFmtId="4" fontId="28" fillId="0" borderId="0" xfId="0" applyNumberFormat="1" applyFont="1" applyAlignment="1">
      <alignment horizontal="center"/>
    </xf>
    <xf numFmtId="4" fontId="28" fillId="0" borderId="0" xfId="0" applyNumberFormat="1" applyFont="1"/>
    <xf numFmtId="49" fontId="28" fillId="0" borderId="7" xfId="0" applyNumberFormat="1" applyFont="1" applyFill="1" applyBorder="1" applyAlignment="1">
      <alignment vertical="top"/>
    </xf>
    <xf numFmtId="0" fontId="28" fillId="0" borderId="7" xfId="0" applyNumberFormat="1" applyFont="1" applyFill="1" applyBorder="1" applyAlignment="1">
      <alignment vertical="top" wrapText="1"/>
    </xf>
    <xf numFmtId="0" fontId="13" fillId="0" borderId="7" xfId="0" applyFont="1" applyBorder="1" applyAlignment="1">
      <alignment vertical="top" wrapText="1"/>
    </xf>
    <xf numFmtId="4" fontId="28" fillId="0" borderId="7" xfId="0" applyNumberFormat="1" applyFont="1" applyBorder="1" applyAlignment="1">
      <alignment horizontal="center"/>
    </xf>
    <xf numFmtId="4" fontId="28" fillId="0" borderId="7" xfId="0" applyNumberFormat="1" applyFont="1" applyBorder="1"/>
    <xf numFmtId="49" fontId="28" fillId="0" borderId="0" xfId="0" applyNumberFormat="1" applyFont="1" applyFill="1" applyBorder="1" applyAlignment="1">
      <alignment vertical="top"/>
    </xf>
    <xf numFmtId="0" fontId="28" fillId="0" borderId="0" xfId="0" applyNumberFormat="1" applyFont="1" applyFill="1" applyBorder="1" applyAlignment="1">
      <alignment vertical="top" wrapText="1"/>
    </xf>
    <xf numFmtId="0" fontId="13" fillId="0" borderId="0" xfId="0" applyFont="1" applyBorder="1" applyAlignment="1">
      <alignment vertical="top" wrapText="1"/>
    </xf>
    <xf numFmtId="4" fontId="28" fillId="0" borderId="0" xfId="0" applyNumberFormat="1" applyFont="1" applyBorder="1" applyAlignment="1">
      <alignment horizontal="center"/>
    </xf>
    <xf numFmtId="4" fontId="28" fillId="0" borderId="0" xfId="0" applyNumberFormat="1" applyFont="1" applyBorder="1"/>
    <xf numFmtId="49" fontId="28" fillId="0" borderId="8" xfId="0" applyNumberFormat="1" applyFont="1" applyFill="1" applyBorder="1" applyAlignment="1">
      <alignment vertical="top"/>
    </xf>
    <xf numFmtId="0" fontId="28" fillId="0" borderId="8" xfId="0" applyNumberFormat="1" applyFont="1" applyFill="1" applyBorder="1" applyAlignment="1">
      <alignment vertical="top" wrapText="1"/>
    </xf>
    <xf numFmtId="0" fontId="13" fillId="0" borderId="8" xfId="0" applyFont="1" applyBorder="1" applyAlignment="1">
      <alignment vertical="top" wrapText="1"/>
    </xf>
    <xf numFmtId="4" fontId="28" fillId="0" borderId="8" xfId="0" applyNumberFormat="1" applyFont="1" applyBorder="1" applyAlignment="1">
      <alignment horizontal="center"/>
    </xf>
    <xf numFmtId="4" fontId="28" fillId="0" borderId="8" xfId="0" applyNumberFormat="1" applyFont="1" applyBorder="1"/>
    <xf numFmtId="0" fontId="28" fillId="0" borderId="0" xfId="0" applyNumberFormat="1" applyFont="1" applyFill="1" applyAlignment="1">
      <alignment vertical="top" wrapText="1"/>
    </xf>
    <xf numFmtId="49" fontId="28" fillId="0" borderId="10" xfId="0" applyNumberFormat="1" applyFont="1" applyFill="1" applyBorder="1" applyAlignment="1">
      <alignment vertical="top"/>
    </xf>
    <xf numFmtId="0" fontId="28" fillId="0" borderId="10" xfId="0" applyNumberFormat="1" applyFont="1" applyFill="1" applyBorder="1" applyAlignment="1">
      <alignment vertical="top" wrapText="1"/>
    </xf>
    <xf numFmtId="0" fontId="13" fillId="0" borderId="10" xfId="0" applyFont="1" applyBorder="1" applyAlignment="1">
      <alignment vertical="top" wrapText="1"/>
    </xf>
    <xf numFmtId="4" fontId="28" fillId="0" borderId="10" xfId="0" applyNumberFormat="1" applyFont="1" applyBorder="1" applyAlignment="1">
      <alignment horizontal="center"/>
    </xf>
    <xf numFmtId="4" fontId="28" fillId="0" borderId="10" xfId="0" applyNumberFormat="1" applyFont="1" applyBorder="1"/>
    <xf numFmtId="49" fontId="4" fillId="2" borderId="0" xfId="0" applyNumberFormat="1" applyFont="1" applyFill="1" applyAlignment="1">
      <alignment vertical="top"/>
    </xf>
    <xf numFmtId="0" fontId="4" fillId="2" borderId="0" xfId="0" applyNumberFormat="1" applyFont="1" applyFill="1" applyBorder="1" applyAlignment="1">
      <alignment vertical="top"/>
    </xf>
    <xf numFmtId="0" fontId="12" fillId="2" borderId="0" xfId="0" applyNumberFormat="1" applyFont="1" applyFill="1" applyBorder="1" applyAlignment="1">
      <alignment vertical="top"/>
    </xf>
    <xf numFmtId="4" fontId="4" fillId="2" borderId="0" xfId="0" applyNumberFormat="1" applyFont="1" applyFill="1" applyBorder="1" applyAlignment="1">
      <alignment horizontal="right"/>
    </xf>
    <xf numFmtId="4" fontId="4" fillId="2" borderId="0" xfId="0" applyNumberFormat="1" applyFont="1" applyFill="1" applyAlignment="1">
      <alignment horizontal="right"/>
    </xf>
    <xf numFmtId="0" fontId="28" fillId="0" borderId="0" xfId="0" applyNumberFormat="1" applyFont="1" applyFill="1" applyBorder="1" applyAlignment="1">
      <alignment horizontal="justify" vertical="top"/>
    </xf>
    <xf numFmtId="4" fontId="28" fillId="0" borderId="0" xfId="0" applyNumberFormat="1" applyFont="1" applyBorder="1" applyAlignment="1">
      <alignment horizontal="right"/>
    </xf>
    <xf numFmtId="4" fontId="28" fillId="0" borderId="0" xfId="0" applyNumberFormat="1" applyFont="1" applyAlignment="1">
      <alignment horizontal="right"/>
    </xf>
    <xf numFmtId="49" fontId="28" fillId="0" borderId="9" xfId="0" applyNumberFormat="1" applyFont="1" applyFill="1" applyBorder="1" applyAlignment="1">
      <alignment vertical="top"/>
    </xf>
    <xf numFmtId="0" fontId="28" fillId="0" borderId="9" xfId="0" applyNumberFormat="1" applyFont="1" applyFill="1" applyBorder="1" applyAlignment="1">
      <alignment vertical="top" wrapText="1"/>
    </xf>
    <xf numFmtId="4" fontId="28" fillId="0" borderId="9" xfId="0" applyNumberFormat="1" applyFont="1" applyBorder="1" applyAlignment="1">
      <alignment horizontal="center"/>
    </xf>
    <xf numFmtId="4" fontId="28" fillId="0" borderId="9" xfId="0" applyNumberFormat="1" applyFont="1" applyBorder="1"/>
    <xf numFmtId="0" fontId="28" fillId="0" borderId="0" xfId="0" applyNumberFormat="1" applyFont="1" applyFill="1" applyAlignment="1">
      <alignment horizontal="justify" vertical="top"/>
    </xf>
    <xf numFmtId="4" fontId="28" fillId="0" borderId="7" xfId="0" applyNumberFormat="1" applyFont="1" applyBorder="1" applyAlignment="1">
      <alignment horizontal="right"/>
    </xf>
    <xf numFmtId="4" fontId="10" fillId="0" borderId="0" xfId="0" applyNumberFormat="1" applyFont="1" applyFill="1" applyBorder="1"/>
    <xf numFmtId="4" fontId="10" fillId="0" borderId="8" xfId="0" applyNumberFormat="1" applyFont="1" applyFill="1" applyBorder="1"/>
    <xf numFmtId="0" fontId="32" fillId="0" borderId="0" xfId="0" applyNumberFormat="1" applyFont="1" applyFill="1" applyBorder="1" applyAlignment="1">
      <alignment vertical="top" wrapText="1"/>
    </xf>
    <xf numFmtId="49" fontId="10" fillId="0" borderId="7" xfId="3" applyNumberFormat="1" applyFont="1" applyFill="1" applyBorder="1" applyAlignment="1">
      <alignment vertical="top"/>
    </xf>
    <xf numFmtId="0" fontId="10" fillId="0" borderId="7" xfId="3" applyNumberFormat="1" applyFont="1" applyFill="1" applyBorder="1" applyAlignment="1">
      <alignment vertical="top" wrapText="1"/>
    </xf>
    <xf numFmtId="0" fontId="13" fillId="0" borderId="7" xfId="3" applyNumberFormat="1" applyFont="1" applyFill="1" applyBorder="1" applyAlignment="1">
      <alignment vertical="top" wrapText="1"/>
    </xf>
    <xf numFmtId="4" fontId="10" fillId="0" borderId="7" xfId="3" applyNumberFormat="1" applyFont="1" applyBorder="1" applyAlignment="1">
      <alignment horizontal="center"/>
    </xf>
    <xf numFmtId="4" fontId="10" fillId="0" borderId="7" xfId="3" applyNumberFormat="1" applyFont="1" applyBorder="1" applyAlignment="1">
      <alignment horizontal="right"/>
    </xf>
    <xf numFmtId="4" fontId="10" fillId="0" borderId="7" xfId="3" applyNumberFormat="1" applyFont="1" applyBorder="1"/>
    <xf numFmtId="49" fontId="10" fillId="0" borderId="0" xfId="3" applyNumberFormat="1" applyFill="1" applyBorder="1" applyAlignment="1">
      <alignment vertical="top"/>
    </xf>
    <xf numFmtId="0" fontId="10" fillId="0" borderId="0" xfId="3" applyNumberFormat="1" applyFill="1" applyBorder="1" applyAlignment="1">
      <alignment vertical="top" wrapText="1"/>
    </xf>
    <xf numFmtId="0" fontId="13" fillId="0" borderId="0" xfId="3" applyNumberFormat="1" applyFont="1" applyFill="1" applyBorder="1" applyAlignment="1">
      <alignment vertical="top" wrapText="1"/>
    </xf>
    <xf numFmtId="4" fontId="10" fillId="0" borderId="0" xfId="3" applyNumberFormat="1" applyFont="1" applyBorder="1" applyAlignment="1">
      <alignment horizontal="center"/>
    </xf>
    <xf numFmtId="4" fontId="10" fillId="0" borderId="0" xfId="3" applyNumberFormat="1" applyFont="1" applyBorder="1"/>
    <xf numFmtId="49" fontId="10" fillId="0" borderId="11" xfId="3" applyNumberFormat="1" applyFill="1" applyBorder="1" applyAlignment="1">
      <alignment vertical="top"/>
    </xf>
    <xf numFmtId="0" fontId="10" fillId="0" borderId="11" xfId="3" applyNumberFormat="1" applyFill="1" applyBorder="1" applyAlignment="1">
      <alignment vertical="top" wrapText="1"/>
    </xf>
    <xf numFmtId="0" fontId="13" fillId="0" borderId="11" xfId="3" applyNumberFormat="1" applyFont="1" applyFill="1" applyBorder="1" applyAlignment="1">
      <alignment vertical="top" wrapText="1"/>
    </xf>
    <xf numFmtId="4" fontId="10" fillId="0" borderId="11" xfId="3" applyNumberFormat="1" applyFont="1" applyBorder="1" applyAlignment="1">
      <alignment horizontal="center"/>
    </xf>
    <xf numFmtId="4" fontId="10" fillId="0" borderId="11" xfId="3" applyNumberFormat="1" applyFont="1" applyBorder="1" applyAlignment="1">
      <alignment horizontal="right"/>
    </xf>
    <xf numFmtId="4" fontId="10" fillId="0" borderId="11" xfId="3" applyNumberFormat="1" applyFont="1" applyBorder="1"/>
    <xf numFmtId="0" fontId="13" fillId="0" borderId="9" xfId="3" applyNumberFormat="1" applyFont="1" applyFill="1" applyBorder="1" applyAlignment="1">
      <alignment vertical="top" wrapText="1"/>
    </xf>
    <xf numFmtId="4" fontId="10" fillId="0" borderId="9" xfId="3" applyNumberFormat="1" applyFont="1" applyBorder="1" applyAlignment="1">
      <alignment horizontal="center"/>
    </xf>
    <xf numFmtId="4" fontId="10" fillId="0" borderId="9" xfId="3" applyNumberFormat="1" applyFont="1" applyBorder="1" applyAlignment="1">
      <alignment horizontal="right"/>
    </xf>
    <xf numFmtId="4" fontId="10" fillId="0" borderId="9" xfId="3" applyNumberFormat="1" applyFont="1" applyBorder="1"/>
    <xf numFmtId="4" fontId="20" fillId="0" borderId="0" xfId="0" applyNumberFormat="1" applyFont="1" applyFill="1"/>
    <xf numFmtId="0" fontId="13" fillId="0" borderId="10" xfId="0" applyNumberFormat="1" applyFont="1" applyFill="1" applyBorder="1" applyAlignment="1">
      <alignment vertical="top" wrapText="1"/>
    </xf>
    <xf numFmtId="4" fontId="4" fillId="0" borderId="6" xfId="0" applyNumberFormat="1" applyFont="1" applyFill="1" applyBorder="1"/>
    <xf numFmtId="4" fontId="28" fillId="0" borderId="0" xfId="0" applyNumberFormat="1" applyFont="1" applyFill="1" applyAlignment="1">
      <alignment horizontal="center"/>
    </xf>
    <xf numFmtId="4" fontId="28" fillId="0" borderId="0" xfId="0" applyNumberFormat="1" applyFont="1" applyFill="1" applyAlignment="1">
      <alignment horizontal="right"/>
    </xf>
    <xf numFmtId="4" fontId="28" fillId="0" borderId="0" xfId="0" applyNumberFormat="1" applyFont="1" applyFill="1"/>
    <xf numFmtId="4" fontId="28" fillId="0" borderId="10" xfId="0" applyNumberFormat="1" applyFont="1" applyFill="1" applyBorder="1" applyAlignment="1">
      <alignment horizontal="center"/>
    </xf>
    <xf numFmtId="4" fontId="28" fillId="0" borderId="10" xfId="0" applyNumberFormat="1" applyFont="1" applyFill="1" applyBorder="1" applyAlignment="1">
      <alignment horizontal="right"/>
    </xf>
    <xf numFmtId="4" fontId="28" fillId="0" borderId="10" xfId="0" applyNumberFormat="1" applyFont="1" applyFill="1" applyBorder="1"/>
    <xf numFmtId="9" fontId="28" fillId="0" borderId="0" xfId="4" applyFont="1" applyFill="1" applyAlignment="1">
      <alignment horizontal="right"/>
    </xf>
    <xf numFmtId="4" fontId="28" fillId="0" borderId="9" xfId="0" applyNumberFormat="1" applyFont="1" applyBorder="1" applyAlignment="1">
      <alignment horizontal="right"/>
    </xf>
    <xf numFmtId="0" fontId="6" fillId="3" borderId="0" xfId="1" applyFont="1" applyFill="1" applyAlignment="1" applyProtection="1">
      <alignment horizontal="right" vertical="center"/>
    </xf>
    <xf numFmtId="0" fontId="6" fillId="3" borderId="0" xfId="1" applyFont="1" applyFill="1" applyAlignment="1" applyProtection="1">
      <alignment vertical="center"/>
    </xf>
    <xf numFmtId="164" fontId="6" fillId="3" borderId="0" xfId="1" applyNumberFormat="1" applyFont="1" applyFill="1" applyAlignment="1" applyProtection="1">
      <alignment horizontal="right" vertical="center"/>
    </xf>
    <xf numFmtId="164" fontId="6" fillId="0" borderId="0" xfId="1" applyNumberFormat="1" applyFont="1" applyAlignment="1" applyProtection="1">
      <alignment vertical="center"/>
    </xf>
    <xf numFmtId="0" fontId="5" fillId="0" borderId="0" xfId="1" applyFont="1" applyAlignment="1" applyProtection="1">
      <alignment horizontal="right" vertical="center"/>
    </xf>
    <xf numFmtId="164" fontId="5" fillId="0" borderId="0" xfId="1" applyNumberFormat="1" applyFont="1" applyAlignment="1" applyProtection="1">
      <alignment vertical="center"/>
    </xf>
    <xf numFmtId="0" fontId="6" fillId="0" borderId="4" xfId="1" applyFont="1" applyBorder="1" applyAlignment="1" applyProtection="1">
      <alignment vertical="center"/>
    </xf>
    <xf numFmtId="164" fontId="6" fillId="0" borderId="4" xfId="1" applyNumberFormat="1" applyFont="1" applyBorder="1" applyAlignment="1" applyProtection="1">
      <alignment vertical="center"/>
    </xf>
    <xf numFmtId="10" fontId="5" fillId="0" borderId="0" xfId="1" applyNumberFormat="1" applyFont="1" applyAlignment="1" applyProtection="1">
      <alignment vertical="center"/>
    </xf>
    <xf numFmtId="0" fontId="6" fillId="4" borderId="0" xfId="1" applyFont="1" applyFill="1" applyAlignment="1" applyProtection="1">
      <alignment vertical="center"/>
    </xf>
    <xf numFmtId="4" fontId="28" fillId="0" borderId="0" xfId="0" applyNumberFormat="1" applyFont="1" applyFill="1" applyBorder="1"/>
    <xf numFmtId="0" fontId="0" fillId="0" borderId="0" xfId="0" applyNumberFormat="1" applyFont="1" applyFill="1" applyAlignment="1">
      <alignment horizontal="justify" vertical="top"/>
    </xf>
    <xf numFmtId="49" fontId="10" fillId="0" borderId="9" xfId="3" applyNumberFormat="1" applyFill="1" applyBorder="1" applyAlignment="1">
      <alignment vertical="top"/>
    </xf>
    <xf numFmtId="0" fontId="10" fillId="0" borderId="9" xfId="3" applyNumberFormat="1" applyFill="1" applyBorder="1" applyAlignment="1">
      <alignment vertical="top" wrapText="1"/>
    </xf>
    <xf numFmtId="0" fontId="13" fillId="0" borderId="0" xfId="0" applyNumberFormat="1" applyFont="1" applyFill="1" applyBorder="1" applyAlignment="1">
      <alignment vertical="top" wrapText="1"/>
    </xf>
    <xf numFmtId="49" fontId="28" fillId="0" borderId="11" xfId="0" applyNumberFormat="1" applyFont="1" applyFill="1" applyBorder="1" applyAlignment="1">
      <alignment vertical="top"/>
    </xf>
    <xf numFmtId="0" fontId="28" fillId="0" borderId="11" xfId="0" applyNumberFormat="1" applyFont="1" applyFill="1" applyBorder="1" applyAlignment="1">
      <alignment vertical="top" wrapText="1"/>
    </xf>
    <xf numFmtId="0" fontId="13" fillId="0" borderId="11" xfId="0" applyNumberFormat="1" applyFont="1" applyFill="1" applyBorder="1" applyAlignment="1">
      <alignment vertical="top" wrapText="1"/>
    </xf>
    <xf numFmtId="4" fontId="28" fillId="0" borderId="11" xfId="0" applyNumberFormat="1" applyFont="1" applyBorder="1" applyAlignment="1">
      <alignment horizontal="center"/>
    </xf>
    <xf numFmtId="4" fontId="28" fillId="0" borderId="11" xfId="0" applyNumberFormat="1" applyFont="1" applyBorder="1" applyAlignment="1">
      <alignment horizontal="right"/>
    </xf>
    <xf numFmtId="4" fontId="28" fillId="0" borderId="11" xfId="0" applyNumberFormat="1" applyFont="1" applyBorder="1"/>
    <xf numFmtId="4" fontId="28" fillId="0" borderId="8" xfId="0" applyNumberFormat="1" applyFont="1" applyFill="1" applyBorder="1"/>
    <xf numFmtId="4" fontId="11" fillId="0" borderId="0" xfId="2" applyFont="1" applyFill="1" applyAlignment="1">
      <alignment vertical="top"/>
    </xf>
    <xf numFmtId="4" fontId="4" fillId="0" borderId="0" xfId="2" applyFont="1" applyFill="1"/>
    <xf numFmtId="0" fontId="10" fillId="0" borderId="0" xfId="3" applyFont="1" applyFill="1"/>
    <xf numFmtId="0" fontId="10" fillId="0" borderId="0" xfId="3" applyFont="1"/>
    <xf numFmtId="0" fontId="38" fillId="5" borderId="0" xfId="3" applyFont="1" applyFill="1" applyAlignment="1">
      <alignment horizontal="left" vertical="top"/>
    </xf>
    <xf numFmtId="4" fontId="4" fillId="0" borderId="0" xfId="3" applyNumberFormat="1" applyFont="1" applyFill="1" applyAlignment="1">
      <alignment horizontal="center" vertical="top"/>
    </xf>
    <xf numFmtId="4" fontId="4" fillId="0" borderId="0" xfId="3" applyNumberFormat="1" applyFont="1" applyFill="1" applyBorder="1" applyAlignment="1">
      <alignment horizontal="right" vertical="top"/>
    </xf>
    <xf numFmtId="4" fontId="10" fillId="0" borderId="0" xfId="3" applyNumberFormat="1" applyFont="1" applyFill="1" applyBorder="1" applyAlignment="1">
      <alignment horizontal="center" vertical="top"/>
    </xf>
    <xf numFmtId="4" fontId="4" fillId="0" borderId="0" xfId="3" applyNumberFormat="1" applyFont="1" applyFill="1" applyAlignment="1" applyProtection="1">
      <alignment horizontal="right" vertical="top"/>
      <protection locked="0"/>
    </xf>
    <xf numFmtId="4" fontId="4" fillId="0" borderId="0" xfId="3" applyNumberFormat="1" applyFont="1" applyFill="1" applyAlignment="1">
      <alignment vertical="top"/>
    </xf>
    <xf numFmtId="0" fontId="4" fillId="0" borderId="0" xfId="3" applyFont="1" applyFill="1" applyAlignment="1">
      <alignment vertical="top"/>
    </xf>
    <xf numFmtId="0" fontId="38" fillId="0" borderId="0" xfId="3" applyFont="1" applyFill="1" applyAlignment="1">
      <alignment horizontal="left" vertical="top"/>
    </xf>
    <xf numFmtId="0" fontId="10" fillId="0" borderId="12" xfId="3" applyFont="1" applyFill="1" applyBorder="1" applyAlignment="1">
      <alignment horizontal="center" vertical="top"/>
    </xf>
    <xf numFmtId="0" fontId="10" fillId="0" borderId="12" xfId="3" applyFont="1" applyFill="1" applyBorder="1" applyAlignment="1">
      <alignment horizontal="left" vertical="top" wrapText="1"/>
    </xf>
    <xf numFmtId="0" fontId="10" fillId="0" borderId="0" xfId="3" applyFont="1" applyFill="1" applyAlignment="1">
      <alignment horizontal="left" vertical="top" wrapText="1"/>
    </xf>
    <xf numFmtId="4" fontId="10" fillId="0" borderId="0" xfId="3" applyNumberFormat="1" applyFont="1" applyFill="1" applyAlignment="1">
      <alignment vertical="top"/>
    </xf>
    <xf numFmtId="0" fontId="10" fillId="0" borderId="0" xfId="3" applyFont="1" applyFill="1" applyAlignment="1">
      <alignment vertical="top"/>
    </xf>
    <xf numFmtId="4" fontId="10" fillId="0" borderId="0" xfId="3" applyNumberFormat="1" applyFont="1" applyFill="1" applyAlignment="1">
      <alignment horizontal="left" vertical="top"/>
    </xf>
    <xf numFmtId="0" fontId="10" fillId="0" borderId="0" xfId="3" applyFont="1" applyFill="1" applyAlignment="1">
      <alignment horizontal="left" vertical="top"/>
    </xf>
    <xf numFmtId="0" fontId="10" fillId="0" borderId="0" xfId="3" applyFont="1" applyFill="1" applyAlignment="1">
      <alignment horizontal="center" vertical="top"/>
    </xf>
    <xf numFmtId="0" fontId="39" fillId="0" borderId="0" xfId="3" applyFont="1" applyFill="1" applyAlignment="1">
      <alignment horizontal="right" vertical="top"/>
    </xf>
    <xf numFmtId="0" fontId="39" fillId="0" borderId="13" xfId="3" applyFont="1" applyFill="1" applyBorder="1" applyAlignment="1">
      <alignment horizontal="right" vertical="top"/>
    </xf>
    <xf numFmtId="0" fontId="10" fillId="0" borderId="10" xfId="3" applyFont="1" applyFill="1" applyBorder="1" applyAlignment="1">
      <alignment horizontal="center" vertical="top"/>
    </xf>
    <xf numFmtId="0" fontId="10" fillId="0" borderId="10" xfId="3" applyFont="1" applyFill="1" applyBorder="1" applyAlignment="1">
      <alignment horizontal="left" vertical="top" wrapText="1"/>
    </xf>
    <xf numFmtId="0" fontId="4" fillId="0" borderId="0" xfId="3" applyFont="1" applyFill="1" applyAlignment="1">
      <alignment horizontal="center" vertical="top"/>
    </xf>
    <xf numFmtId="1" fontId="40" fillId="0" borderId="0" xfId="3" applyNumberFormat="1" applyFont="1" applyFill="1" applyBorder="1" applyAlignment="1">
      <alignment horizontal="center" vertical="top"/>
    </xf>
    <xf numFmtId="1" fontId="10" fillId="0" borderId="0" xfId="3" applyNumberFormat="1" applyFont="1" applyFill="1" applyBorder="1" applyAlignment="1">
      <alignment horizontal="center" vertical="top"/>
    </xf>
    <xf numFmtId="4" fontId="10" fillId="0" borderId="0" xfId="3" applyNumberFormat="1" applyFont="1" applyFill="1" applyBorder="1" applyAlignment="1" applyProtection="1">
      <alignment horizontal="right" vertical="top"/>
      <protection locked="0"/>
    </xf>
    <xf numFmtId="1" fontId="10" fillId="0" borderId="0" xfId="3" applyNumberFormat="1" applyFont="1" applyFill="1" applyBorder="1" applyAlignment="1">
      <alignment vertical="top"/>
    </xf>
    <xf numFmtId="0" fontId="10" fillId="0" borderId="0" xfId="3" applyFont="1" applyFill="1" applyAlignment="1">
      <alignment horizontal="left" vertical="center" wrapText="1"/>
    </xf>
    <xf numFmtId="4" fontId="4" fillId="0" borderId="0" xfId="2" applyFont="1" applyFill="1" applyAlignment="1">
      <alignment vertical="top" wrapText="1"/>
    </xf>
    <xf numFmtId="4" fontId="4" fillId="0" borderId="0" xfId="2" applyFont="1"/>
    <xf numFmtId="4" fontId="10" fillId="0" borderId="0" xfId="2"/>
    <xf numFmtId="49" fontId="10" fillId="0" borderId="0" xfId="3" applyNumberFormat="1" applyFont="1" applyFill="1" applyAlignment="1">
      <alignment vertical="top"/>
    </xf>
    <xf numFmtId="0" fontId="10" fillId="0" borderId="0" xfId="3" applyNumberFormat="1" applyFont="1" applyFill="1" applyBorder="1" applyAlignment="1">
      <alignment horizontal="justify" vertical="top"/>
    </xf>
    <xf numFmtId="0" fontId="10" fillId="0" borderId="0" xfId="3" applyNumberFormat="1" applyFont="1" applyFill="1" applyAlignment="1">
      <alignment horizontal="justify" vertical="top"/>
    </xf>
    <xf numFmtId="49" fontId="4" fillId="0" borderId="6" xfId="3" applyNumberFormat="1" applyFont="1" applyFill="1" applyBorder="1" applyAlignment="1">
      <alignment vertical="top"/>
    </xf>
    <xf numFmtId="0" fontId="4" fillId="0" borderId="6" xfId="3" applyNumberFormat="1" applyFont="1" applyFill="1" applyBorder="1" applyAlignment="1">
      <alignment vertical="top"/>
    </xf>
    <xf numFmtId="4" fontId="4" fillId="0" borderId="6" xfId="3" applyNumberFormat="1" applyFont="1" applyFill="1" applyBorder="1" applyAlignment="1"/>
    <xf numFmtId="49" fontId="4" fillId="0" borderId="0" xfId="3" applyNumberFormat="1" applyFont="1" applyFill="1" applyAlignment="1">
      <alignment vertical="top"/>
    </xf>
    <xf numFmtId="0" fontId="4" fillId="0" borderId="0" xfId="3" applyNumberFormat="1" applyFont="1" applyFill="1" applyBorder="1" applyAlignment="1">
      <alignment vertical="top"/>
    </xf>
    <xf numFmtId="4" fontId="4" fillId="0" borderId="0" xfId="3" applyNumberFormat="1" applyFont="1" applyFill="1" applyBorder="1" applyAlignment="1">
      <alignment horizontal="right"/>
    </xf>
    <xf numFmtId="4" fontId="4" fillId="0" borderId="0" xfId="3" applyNumberFormat="1" applyFont="1" applyFill="1" applyAlignment="1">
      <alignment horizontal="right"/>
    </xf>
    <xf numFmtId="4" fontId="21" fillId="0" borderId="0" xfId="3" applyNumberFormat="1" applyFont="1" applyFill="1"/>
    <xf numFmtId="0" fontId="10" fillId="0" borderId="0" xfId="3" applyNumberFormat="1" applyFont="1" applyFill="1" applyAlignment="1">
      <alignment vertical="top" wrapText="1"/>
    </xf>
    <xf numFmtId="0" fontId="5" fillId="0" borderId="0" xfId="1" applyFont="1" applyAlignment="1" applyProtection="1">
      <alignment vertical="center"/>
    </xf>
    <xf numFmtId="0" fontId="5" fillId="0" borderId="0" xfId="1" applyFont="1" applyProtection="1"/>
    <xf numFmtId="0" fontId="13" fillId="0" borderId="0" xfId="3" applyNumberFormat="1" applyFont="1" applyFill="1" applyAlignment="1">
      <alignment vertical="top" wrapText="1"/>
    </xf>
    <xf numFmtId="0" fontId="10" fillId="0" borderId="0" xfId="3" applyNumberFormat="1" applyFill="1" applyAlignment="1">
      <alignment vertical="top" wrapText="1"/>
    </xf>
    <xf numFmtId="49" fontId="10" fillId="0" borderId="0" xfId="3" applyNumberFormat="1" applyFill="1" applyAlignment="1">
      <alignment vertical="top"/>
    </xf>
    <xf numFmtId="4" fontId="11" fillId="0" borderId="0" xfId="2" applyFont="1" applyFill="1"/>
    <xf numFmtId="0" fontId="5" fillId="0" borderId="1" xfId="1" applyFont="1" applyBorder="1" applyAlignment="1" applyProtection="1">
      <alignment vertical="top"/>
    </xf>
    <xf numFmtId="0" fontId="5" fillId="0" borderId="1" xfId="1" applyFont="1" applyFill="1" applyBorder="1" applyAlignment="1" applyProtection="1">
      <alignment vertical="top" wrapText="1"/>
    </xf>
    <xf numFmtId="4" fontId="10" fillId="0" borderId="0" xfId="3" applyNumberFormat="1" applyFont="1" applyAlignment="1">
      <alignment horizontal="right"/>
    </xf>
    <xf numFmtId="4" fontId="10" fillId="0" borderId="0" xfId="3" applyNumberFormat="1" applyFont="1"/>
    <xf numFmtId="4" fontId="20" fillId="0" borderId="0" xfId="3" applyNumberFormat="1" applyFont="1"/>
    <xf numFmtId="4" fontId="10" fillId="0" borderId="0" xfId="3" applyNumberFormat="1" applyFont="1" applyAlignment="1">
      <alignment horizontal="center"/>
    </xf>
    <xf numFmtId="4" fontId="4" fillId="0" borderId="6" xfId="3" applyNumberFormat="1" applyFont="1" applyBorder="1"/>
    <xf numFmtId="49" fontId="10" fillId="0" borderId="0" xfId="3" applyNumberFormat="1" applyFill="1" applyBorder="1" applyAlignment="1">
      <alignment vertical="top"/>
    </xf>
    <xf numFmtId="0" fontId="10" fillId="0" borderId="12" xfId="3" applyFont="1" applyFill="1" applyBorder="1" applyAlignment="1">
      <alignment horizontal="left" vertical="top" wrapText="1"/>
    </xf>
    <xf numFmtId="0" fontId="10" fillId="0" borderId="0" xfId="3" applyFont="1" applyFill="1" applyAlignment="1">
      <alignment horizontal="left" vertical="top" wrapText="1"/>
    </xf>
    <xf numFmtId="0" fontId="10" fillId="0" borderId="13" xfId="3" applyFont="1" applyFill="1" applyBorder="1" applyAlignment="1">
      <alignment horizontal="left" vertical="top" wrapText="1"/>
    </xf>
    <xf numFmtId="4" fontId="21" fillId="0" borderId="0" xfId="3" applyNumberFormat="1" applyFont="1"/>
    <xf numFmtId="1" fontId="35" fillId="0" borderId="0" xfId="3" applyNumberFormat="1" applyFont="1" applyFill="1" applyAlignment="1">
      <alignment horizontal="left" vertical="top" wrapText="1"/>
    </xf>
    <xf numFmtId="0" fontId="10" fillId="0" borderId="0" xfId="3" applyFont="1" applyAlignment="1">
      <alignment horizontal="left" vertical="top" wrapText="1"/>
    </xf>
    <xf numFmtId="0" fontId="45" fillId="0" borderId="0" xfId="1" applyFont="1" applyAlignment="1" applyProtection="1">
      <alignment vertical="center"/>
    </xf>
    <xf numFmtId="164" fontId="44" fillId="0" borderId="0" xfId="1" applyNumberFormat="1" applyFont="1" applyAlignment="1" applyProtection="1">
      <alignment vertical="center"/>
    </xf>
    <xf numFmtId="164" fontId="45" fillId="0" borderId="0" xfId="1" applyNumberFormat="1" applyFont="1" applyAlignment="1" applyProtection="1">
      <alignment vertical="center"/>
    </xf>
    <xf numFmtId="164" fontId="44" fillId="0" borderId="4" xfId="1" applyNumberFormat="1" applyFont="1" applyBorder="1" applyAlignment="1" applyProtection="1">
      <alignment vertical="center"/>
    </xf>
    <xf numFmtId="10" fontId="45" fillId="0" borderId="0" xfId="1" applyNumberFormat="1" applyFont="1" applyAlignment="1" applyProtection="1">
      <alignment vertical="center"/>
      <protection locked="0"/>
    </xf>
    <xf numFmtId="164" fontId="45" fillId="0" borderId="0" xfId="1" applyNumberFormat="1" applyFont="1" applyFill="1" applyBorder="1" applyAlignment="1" applyProtection="1">
      <alignment vertical="center"/>
    </xf>
    <xf numFmtId="164" fontId="44" fillId="0" borderId="0" xfId="1" applyNumberFormat="1" applyFont="1" applyFill="1" applyBorder="1" applyAlignment="1" applyProtection="1">
      <alignment vertical="center"/>
    </xf>
    <xf numFmtId="10" fontId="45" fillId="0" borderId="0" xfId="1" applyNumberFormat="1" applyFont="1" applyFill="1" applyBorder="1" applyAlignment="1" applyProtection="1">
      <alignment vertical="center"/>
      <protection locked="0"/>
    </xf>
    <xf numFmtId="0" fontId="44" fillId="4" borderId="14" xfId="1" applyFont="1" applyFill="1" applyBorder="1" applyAlignment="1" applyProtection="1">
      <alignment horizontal="center" vertical="center"/>
    </xf>
    <xf numFmtId="0" fontId="45" fillId="0" borderId="14" xfId="1" applyFont="1" applyBorder="1" applyAlignment="1" applyProtection="1">
      <alignment vertical="center"/>
    </xf>
    <xf numFmtId="164" fontId="44" fillId="0" borderId="14" xfId="1" applyNumberFormat="1" applyFont="1" applyBorder="1" applyAlignment="1" applyProtection="1">
      <alignment vertical="center"/>
    </xf>
    <xf numFmtId="164" fontId="45" fillId="0" borderId="14" xfId="1" applyNumberFormat="1" applyFont="1" applyBorder="1" applyAlignment="1" applyProtection="1">
      <alignment vertical="center"/>
    </xf>
    <xf numFmtId="164" fontId="44" fillId="0" borderId="15" xfId="1" applyNumberFormat="1" applyFont="1" applyBorder="1" applyAlignment="1" applyProtection="1">
      <alignment vertical="center"/>
    </xf>
    <xf numFmtId="49" fontId="4" fillId="0" borderId="7" xfId="3" applyNumberFormat="1" applyFont="1" applyFill="1" applyBorder="1" applyAlignment="1">
      <alignment vertical="top"/>
    </xf>
    <xf numFmtId="4" fontId="4" fillId="0" borderId="7" xfId="3" applyNumberFormat="1" applyFont="1" applyFill="1" applyBorder="1" applyAlignment="1">
      <alignment horizontal="right"/>
    </xf>
    <xf numFmtId="0" fontId="28" fillId="0" borderId="11" xfId="0" applyNumberFormat="1" applyFont="1" applyFill="1" applyBorder="1" applyAlignment="1">
      <alignment horizontal="left" vertical="top" wrapText="1"/>
    </xf>
    <xf numFmtId="0" fontId="47" fillId="0" borderId="12" xfId="3" applyFont="1" applyFill="1" applyBorder="1" applyAlignment="1">
      <alignment horizontal="left" vertical="top" wrapText="1"/>
    </xf>
    <xf numFmtId="0" fontId="10" fillId="0" borderId="0" xfId="3" applyFont="1" applyFill="1" applyBorder="1" applyAlignment="1">
      <alignment horizontal="center" vertical="top"/>
    </xf>
    <xf numFmtId="0" fontId="10" fillId="0" borderId="0" xfId="3" applyFont="1" applyFill="1" applyBorder="1" applyAlignment="1">
      <alignment horizontal="left" vertical="top" wrapText="1"/>
    </xf>
  </cellXfs>
  <cellStyles count="8">
    <cellStyle name="Navadno" xfId="0" builtinId="0"/>
    <cellStyle name="Navadno 2" xfId="2"/>
    <cellStyle name="Navadno 3" xfId="3"/>
    <cellStyle name="Navadno 3 2" xfId="5"/>
    <cellStyle name="Navadno 4" xfId="6"/>
    <cellStyle name="Navadno 5" xfId="7"/>
    <cellStyle name="Navadno 6" xfId="1"/>
    <cellStyle name="Odstotek"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ko%20Luka&#269;\Documents\BI\NARO&#268;NIKI\ROTAR\IZVAJALCI\GP%20GRADING\OBRA&#268;UN%20IN%20PLA&#268;ILA\Obra&#269;un%20GP%20Grading%20doo%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UPNA REKAPITULACIJA A"/>
      <sheetName val="SKUPNA REKAPITULACIJA A $"/>
      <sheetName val="rekapitulacija 22 2012"/>
      <sheetName val="specifikacija 22 2012"/>
      <sheetName val="rekapitulacija R-dodatno3"/>
      <sheetName val="specifikacija AB plošča Rd3"/>
      <sheetName val="specifikacija ojačitve Rd3"/>
      <sheetName val="specifikacija streha Rd3"/>
      <sheetName val="specifikacija dimnik Rd3"/>
      <sheetName val="specifikacija vhod Rd3"/>
      <sheetName val="specifikacija meteorna Rd3"/>
      <sheetName val="specifikacija prestavitev Rd3"/>
      <sheetName val="rekapitulacija R-dodatno4"/>
      <sheetName val="specifikacija dovod vode Rd4"/>
      <sheetName val="specifikacija HI temeljev Rd4"/>
      <sheetName val="specifikacija NN Rd4"/>
      <sheetName val="specifikacija razno streha Rd4"/>
      <sheetName val="specifikacija tlak shrambe Rd4"/>
      <sheetName val="specifikacija zahtevki Rd4"/>
      <sheetName val="rekapitulacija Rd5"/>
      <sheetName val="specifikacija Rd5"/>
      <sheetName val="rekapitulacija Rd6"/>
      <sheetName val="specifikacija Rd6"/>
      <sheetName val="rekapitulacija Rd7"/>
      <sheetName val="specifikacija razna dela Rd7 "/>
      <sheetName val="specifikacija škarpniki Rd7"/>
    </sheetNames>
    <sheetDataSet>
      <sheetData sheetId="0" refreshError="1"/>
      <sheetData sheetId="1" refreshError="1"/>
      <sheetData sheetId="2" refreshError="1"/>
      <sheetData sheetId="3">
        <row r="1">
          <cell r="C1" t="str">
            <v>količina</v>
          </cell>
          <cell r="D1" t="str">
            <v>cena/enoto</v>
          </cell>
        </row>
        <row r="42">
          <cell r="C42">
            <v>2</v>
          </cell>
          <cell r="D42">
            <v>20</v>
          </cell>
        </row>
        <row r="48">
          <cell r="C48">
            <v>1</v>
          </cell>
          <cell r="D48">
            <v>20</v>
          </cell>
        </row>
        <row r="54">
          <cell r="C54">
            <v>1</v>
          </cell>
          <cell r="D54">
            <v>120</v>
          </cell>
        </row>
        <row r="59">
          <cell r="C59">
            <v>1</v>
          </cell>
          <cell r="D59">
            <v>150</v>
          </cell>
        </row>
        <row r="63">
          <cell r="C63">
            <v>5</v>
          </cell>
          <cell r="D63">
            <v>14</v>
          </cell>
        </row>
        <row r="67">
          <cell r="C67">
            <v>29.04</v>
          </cell>
          <cell r="D67">
            <v>4</v>
          </cell>
        </row>
        <row r="69">
          <cell r="C69">
            <v>41.25</v>
          </cell>
        </row>
        <row r="73">
          <cell r="C73">
            <v>7.88</v>
          </cell>
          <cell r="D73">
            <v>15</v>
          </cell>
        </row>
        <row r="75">
          <cell r="C75">
            <v>4.05</v>
          </cell>
        </row>
        <row r="76">
          <cell r="C76">
            <v>3.5</v>
          </cell>
        </row>
        <row r="77">
          <cell r="C77">
            <v>2.96</v>
          </cell>
        </row>
        <row r="78">
          <cell r="C78">
            <v>1.8</v>
          </cell>
        </row>
        <row r="79">
          <cell r="C79">
            <v>1.5</v>
          </cell>
        </row>
        <row r="80">
          <cell r="C80">
            <v>13.81</v>
          </cell>
        </row>
        <row r="84">
          <cell r="C84">
            <v>20.239999999999998</v>
          </cell>
          <cell r="D84">
            <v>15</v>
          </cell>
        </row>
        <row r="86">
          <cell r="C86">
            <v>24.75</v>
          </cell>
        </row>
        <row r="90">
          <cell r="C90">
            <v>0.7</v>
          </cell>
          <cell r="D90">
            <v>55</v>
          </cell>
        </row>
        <row r="92">
          <cell r="C92">
            <v>1.17</v>
          </cell>
        </row>
        <row r="93">
          <cell r="C93">
            <v>1.575</v>
          </cell>
        </row>
        <row r="94">
          <cell r="C94">
            <v>4.87</v>
          </cell>
        </row>
        <row r="95">
          <cell r="C95">
            <v>7.6150000000000002</v>
          </cell>
        </row>
        <row r="99">
          <cell r="C99">
            <v>7.65</v>
          </cell>
          <cell r="D99">
            <v>100</v>
          </cell>
        </row>
        <row r="101">
          <cell r="C101">
            <v>2.3975</v>
          </cell>
        </row>
        <row r="105">
          <cell r="C105">
            <v>2.2799999999999998</v>
          </cell>
          <cell r="D105">
            <v>80</v>
          </cell>
        </row>
        <row r="107">
          <cell r="C107">
            <v>1.75</v>
          </cell>
        </row>
        <row r="110">
          <cell r="C110">
            <v>3.85</v>
          </cell>
          <cell r="D110">
            <v>100</v>
          </cell>
        </row>
        <row r="112">
          <cell r="C112">
            <v>1.8374999999999999</v>
          </cell>
        </row>
        <row r="113">
          <cell r="C113">
            <v>4.2</v>
          </cell>
        </row>
        <row r="114">
          <cell r="C114">
            <v>6.0374999999999996</v>
          </cell>
        </row>
        <row r="124">
          <cell r="C124">
            <v>1</v>
          </cell>
          <cell r="D124">
            <v>20</v>
          </cell>
        </row>
        <row r="128">
          <cell r="C128">
            <v>15.25</v>
          </cell>
          <cell r="D128">
            <v>30</v>
          </cell>
        </row>
        <row r="130">
          <cell r="C130">
            <v>10</v>
          </cell>
        </row>
        <row r="134">
          <cell r="C134">
            <v>0</v>
          </cell>
          <cell r="D134">
            <v>10</v>
          </cell>
        </row>
        <row r="136">
          <cell r="C136">
            <v>20.7</v>
          </cell>
        </row>
        <row r="139">
          <cell r="C139">
            <v>1.62</v>
          </cell>
          <cell r="D139">
            <v>15</v>
          </cell>
        </row>
        <row r="142">
          <cell r="C142">
            <v>35.35</v>
          </cell>
          <cell r="D142">
            <v>4</v>
          </cell>
        </row>
        <row r="144">
          <cell r="C144">
            <v>30</v>
          </cell>
        </row>
        <row r="147">
          <cell r="C147">
            <v>13.04</v>
          </cell>
          <cell r="D147">
            <v>100</v>
          </cell>
        </row>
        <row r="149">
          <cell r="C149">
            <v>2.0099999999999998</v>
          </cell>
        </row>
        <row r="150">
          <cell r="C150">
            <v>5.86</v>
          </cell>
        </row>
        <row r="151">
          <cell r="C151">
            <v>2.2000000000000002</v>
          </cell>
        </row>
        <row r="152">
          <cell r="C152">
            <v>10.07</v>
          </cell>
        </row>
        <row r="155">
          <cell r="C155">
            <v>0</v>
          </cell>
          <cell r="D155">
            <v>14</v>
          </cell>
        </row>
        <row r="164">
          <cell r="C164">
            <v>14</v>
          </cell>
          <cell r="D164">
            <v>18</v>
          </cell>
        </row>
        <row r="169">
          <cell r="C169">
            <v>8</v>
          </cell>
          <cell r="D169">
            <v>18</v>
          </cell>
        </row>
        <row r="172">
          <cell r="C172">
            <v>1</v>
          </cell>
          <cell r="D172">
            <v>20</v>
          </cell>
        </row>
        <row r="175">
          <cell r="C175">
            <v>3</v>
          </cell>
          <cell r="D175">
            <v>20</v>
          </cell>
        </row>
        <row r="179">
          <cell r="C179">
            <v>0</v>
          </cell>
          <cell r="D179">
            <v>0.9</v>
          </cell>
        </row>
        <row r="183">
          <cell r="C183">
            <v>10</v>
          </cell>
          <cell r="D183">
            <v>14</v>
          </cell>
        </row>
        <row r="186">
          <cell r="C186">
            <v>74.430000000000007</v>
          </cell>
          <cell r="D186">
            <v>6</v>
          </cell>
        </row>
        <row r="193">
          <cell r="C193">
            <v>3.06</v>
          </cell>
          <cell r="D193">
            <v>80</v>
          </cell>
        </row>
        <row r="195">
          <cell r="C195">
            <v>2.2137500000000001</v>
          </cell>
        </row>
        <row r="199">
          <cell r="C199">
            <v>5.05</v>
          </cell>
          <cell r="D199">
            <v>45</v>
          </cell>
        </row>
        <row r="201">
          <cell r="C201">
            <v>4.8025000000000002</v>
          </cell>
        </row>
        <row r="204">
          <cell r="C204">
            <v>2.69</v>
          </cell>
          <cell r="D204">
            <v>110</v>
          </cell>
        </row>
        <row r="206">
          <cell r="C206">
            <v>2.4224999999999999</v>
          </cell>
        </row>
        <row r="210">
          <cell r="C210">
            <v>38.21</v>
          </cell>
          <cell r="D210">
            <v>6</v>
          </cell>
        </row>
        <row r="212">
          <cell r="C212">
            <v>56</v>
          </cell>
        </row>
        <row r="213">
          <cell r="C213">
            <v>53.15</v>
          </cell>
        </row>
        <row r="214">
          <cell r="C214">
            <v>109.15</v>
          </cell>
        </row>
        <row r="217">
          <cell r="C217">
            <v>22.45</v>
          </cell>
          <cell r="D217">
            <v>12</v>
          </cell>
        </row>
        <row r="220">
          <cell r="C220">
            <v>0</v>
          </cell>
          <cell r="D220">
            <v>10</v>
          </cell>
        </row>
        <row r="225">
          <cell r="C225">
            <v>6.89</v>
          </cell>
          <cell r="D225">
            <v>15</v>
          </cell>
        </row>
        <row r="230">
          <cell r="C230">
            <v>1.3</v>
          </cell>
          <cell r="D230">
            <v>100</v>
          </cell>
        </row>
        <row r="232">
          <cell r="C232">
            <v>0.89</v>
          </cell>
        </row>
        <row r="235">
          <cell r="C235">
            <v>2.09</v>
          </cell>
          <cell r="D235">
            <v>100</v>
          </cell>
        </row>
        <row r="237">
          <cell r="C237">
            <v>1.1100000000000001</v>
          </cell>
        </row>
        <row r="241">
          <cell r="C241">
            <v>35</v>
          </cell>
          <cell r="D241">
            <v>8</v>
          </cell>
        </row>
        <row r="244">
          <cell r="C244">
            <v>0</v>
          </cell>
          <cell r="D244">
            <v>3.5</v>
          </cell>
        </row>
        <row r="247">
          <cell r="C247">
            <v>0</v>
          </cell>
          <cell r="D247">
            <v>30</v>
          </cell>
        </row>
        <row r="250">
          <cell r="C250">
            <v>0</v>
          </cell>
          <cell r="D250">
            <v>25</v>
          </cell>
        </row>
        <row r="253">
          <cell r="C253">
            <v>1.1200000000000001</v>
          </cell>
          <cell r="D253">
            <v>110</v>
          </cell>
        </row>
        <row r="255">
          <cell r="C255">
            <v>0.28000000000000003</v>
          </cell>
        </row>
        <row r="256">
          <cell r="C256">
            <v>0.35099999999999998</v>
          </cell>
        </row>
        <row r="257">
          <cell r="C257">
            <v>0.34599999999999997</v>
          </cell>
        </row>
        <row r="258">
          <cell r="C258">
            <v>0.54600000000000004</v>
          </cell>
        </row>
        <row r="259">
          <cell r="C259">
            <v>1.5230000000000001</v>
          </cell>
        </row>
        <row r="262">
          <cell r="C262">
            <v>0</v>
          </cell>
          <cell r="D262">
            <v>100</v>
          </cell>
        </row>
        <row r="264">
          <cell r="C264">
            <v>0.38400000000000006</v>
          </cell>
        </row>
        <row r="269">
          <cell r="C269">
            <v>1</v>
          </cell>
          <cell r="D269">
            <v>100</v>
          </cell>
        </row>
        <row r="272">
          <cell r="C272">
            <v>5.0999999999999996</v>
          </cell>
          <cell r="D272">
            <v>10</v>
          </cell>
        </row>
        <row r="276">
          <cell r="C276">
            <v>7.27</v>
          </cell>
          <cell r="D276">
            <v>105</v>
          </cell>
        </row>
        <row r="278">
          <cell r="C278">
            <v>2.67</v>
          </cell>
        </row>
        <row r="282">
          <cell r="C282">
            <v>68.849999999999994</v>
          </cell>
          <cell r="D282">
            <v>9.5</v>
          </cell>
        </row>
        <row r="284">
          <cell r="C284">
            <v>27.263999999999999</v>
          </cell>
        </row>
        <row r="287">
          <cell r="C287">
            <v>43.2</v>
          </cell>
          <cell r="D287">
            <v>2</v>
          </cell>
        </row>
        <row r="289">
          <cell r="C289">
            <v>34.08</v>
          </cell>
        </row>
        <row r="292">
          <cell r="C292">
            <v>0</v>
          </cell>
          <cell r="D292">
            <v>14</v>
          </cell>
        </row>
        <row r="293">
          <cell r="C293">
            <v>24</v>
          </cell>
          <cell r="D293">
            <v>12</v>
          </cell>
        </row>
        <row r="308">
          <cell r="C308">
            <v>191.75</v>
          </cell>
          <cell r="D308">
            <v>6.5</v>
          </cell>
        </row>
        <row r="310">
          <cell r="C310">
            <v>100.2</v>
          </cell>
        </row>
        <row r="315">
          <cell r="C315">
            <v>0</v>
          </cell>
          <cell r="D315">
            <v>12</v>
          </cell>
        </row>
        <row r="317">
          <cell r="C317">
            <v>15.65</v>
          </cell>
        </row>
        <row r="318">
          <cell r="C318">
            <v>5.2</v>
          </cell>
        </row>
        <row r="319">
          <cell r="C319">
            <v>1.6</v>
          </cell>
        </row>
        <row r="320">
          <cell r="C320">
            <v>22.45</v>
          </cell>
        </row>
        <row r="323">
          <cell r="C323">
            <v>0</v>
          </cell>
          <cell r="D323">
            <v>12</v>
          </cell>
        </row>
        <row r="325">
          <cell r="C325">
            <v>3.12</v>
          </cell>
        </row>
        <row r="330">
          <cell r="C330">
            <v>0</v>
          </cell>
          <cell r="D330">
            <v>12</v>
          </cell>
        </row>
        <row r="332">
          <cell r="C332">
            <v>7.08</v>
          </cell>
        </row>
        <row r="336">
          <cell r="C336">
            <v>2.52</v>
          </cell>
          <cell r="D336">
            <v>40</v>
          </cell>
        </row>
        <row r="338">
          <cell r="C338">
            <v>1.18</v>
          </cell>
        </row>
        <row r="341">
          <cell r="C341">
            <v>0</v>
          </cell>
          <cell r="D341">
            <v>12</v>
          </cell>
        </row>
        <row r="343">
          <cell r="C343">
            <v>2.56</v>
          </cell>
        </row>
        <row r="347">
          <cell r="C347">
            <v>98.36</v>
          </cell>
          <cell r="D347">
            <v>4.5</v>
          </cell>
        </row>
        <row r="349">
          <cell r="C349">
            <v>85.75</v>
          </cell>
        </row>
        <row r="352">
          <cell r="C352">
            <v>75.290000000000006</v>
          </cell>
          <cell r="D352">
            <v>2.5</v>
          </cell>
        </row>
        <row r="354">
          <cell r="C354">
            <v>159</v>
          </cell>
        </row>
        <row r="358">
          <cell r="C358">
            <v>34.1</v>
          </cell>
          <cell r="D358">
            <v>35</v>
          </cell>
        </row>
        <row r="360">
          <cell r="C360">
            <v>5.31</v>
          </cell>
        </row>
        <row r="361">
          <cell r="C361">
            <v>9.5</v>
          </cell>
        </row>
        <row r="362">
          <cell r="C362">
            <v>14.81</v>
          </cell>
        </row>
        <row r="366">
          <cell r="C366">
            <v>29.01</v>
          </cell>
          <cell r="D366">
            <v>35</v>
          </cell>
        </row>
        <row r="368">
          <cell r="C368">
            <v>15.24</v>
          </cell>
        </row>
        <row r="374">
          <cell r="C374">
            <v>1.79</v>
          </cell>
          <cell r="D374">
            <v>120</v>
          </cell>
        </row>
        <row r="376">
          <cell r="C376">
            <v>1.98</v>
          </cell>
        </row>
        <row r="381">
          <cell r="C381">
            <v>21.1</v>
          </cell>
          <cell r="D381">
            <v>25</v>
          </cell>
        </row>
        <row r="384">
          <cell r="C384">
            <v>21</v>
          </cell>
          <cell r="D384">
            <v>2</v>
          </cell>
        </row>
        <row r="387">
          <cell r="C387">
            <v>3</v>
          </cell>
          <cell r="D387">
            <v>6</v>
          </cell>
        </row>
        <row r="390">
          <cell r="C390">
            <v>3</v>
          </cell>
          <cell r="D390">
            <v>110</v>
          </cell>
        </row>
        <row r="393">
          <cell r="C393">
            <v>7</v>
          </cell>
          <cell r="D393">
            <v>20</v>
          </cell>
        </row>
        <row r="396">
          <cell r="C396">
            <v>1</v>
          </cell>
          <cell r="D396">
            <v>350</v>
          </cell>
        </row>
        <row r="400">
          <cell r="C400">
            <v>70.459999999999994</v>
          </cell>
          <cell r="D400">
            <v>16</v>
          </cell>
        </row>
        <row r="402">
          <cell r="C402">
            <v>72.760000000000005</v>
          </cell>
        </row>
        <row r="405">
          <cell r="C405">
            <v>5.78</v>
          </cell>
          <cell r="D405">
            <v>35</v>
          </cell>
        </row>
        <row r="407">
          <cell r="C407">
            <v>3.42</v>
          </cell>
        </row>
        <row r="408">
          <cell r="C408">
            <v>0.72</v>
          </cell>
        </row>
        <row r="409">
          <cell r="C409">
            <v>1.5</v>
          </cell>
        </row>
        <row r="410">
          <cell r="C410">
            <v>5.64</v>
          </cell>
        </row>
        <row r="421">
          <cell r="C421">
            <v>8</v>
          </cell>
          <cell r="D421">
            <v>35</v>
          </cell>
        </row>
        <row r="424">
          <cell r="C424">
            <v>120</v>
          </cell>
          <cell r="D424">
            <v>16</v>
          </cell>
        </row>
        <row r="444">
          <cell r="C444">
            <v>5.62</v>
          </cell>
          <cell r="D444">
            <v>130</v>
          </cell>
        </row>
        <row r="446">
          <cell r="C446">
            <v>1.48</v>
          </cell>
        </row>
        <row r="447">
          <cell r="C447">
            <v>0.6043400000000001</v>
          </cell>
        </row>
        <row r="448">
          <cell r="C448">
            <v>0.54</v>
          </cell>
        </row>
        <row r="449">
          <cell r="C449">
            <v>0.35</v>
          </cell>
        </row>
        <row r="450">
          <cell r="C450">
            <v>0.14080000000000001</v>
          </cell>
        </row>
        <row r="451">
          <cell r="C451">
            <v>0.74399999999999999</v>
          </cell>
        </row>
        <row r="452">
          <cell r="C452">
            <v>3.85914</v>
          </cell>
        </row>
        <row r="457">
          <cell r="C457">
            <v>9.1</v>
          </cell>
          <cell r="D457">
            <v>125</v>
          </cell>
        </row>
        <row r="459">
          <cell r="C459">
            <v>7.1224999999999996</v>
          </cell>
        </row>
        <row r="460">
          <cell r="C460">
            <v>3.0217000000000001</v>
          </cell>
        </row>
        <row r="461">
          <cell r="C461">
            <v>10.1442</v>
          </cell>
        </row>
        <row r="465">
          <cell r="C465">
            <v>4.6900000000000004</v>
          </cell>
          <cell r="D465">
            <v>130</v>
          </cell>
        </row>
        <row r="467">
          <cell r="C467">
            <v>2.3759999999999999</v>
          </cell>
        </row>
        <row r="468">
          <cell r="C468">
            <v>1.2</v>
          </cell>
        </row>
        <row r="469">
          <cell r="C469">
            <v>3.5759999999999996</v>
          </cell>
        </row>
        <row r="473">
          <cell r="C473">
            <v>0</v>
          </cell>
          <cell r="D473">
            <v>130</v>
          </cell>
        </row>
        <row r="475">
          <cell r="C475">
            <v>0.64</v>
          </cell>
        </row>
        <row r="478">
          <cell r="C478">
            <v>3.79</v>
          </cell>
          <cell r="D478">
            <v>45</v>
          </cell>
        </row>
        <row r="480">
          <cell r="C480">
            <v>5.75</v>
          </cell>
        </row>
        <row r="483">
          <cell r="C483">
            <v>1.71</v>
          </cell>
          <cell r="D483">
            <v>140</v>
          </cell>
        </row>
        <row r="485">
          <cell r="C485">
            <v>2.2879999999999998</v>
          </cell>
        </row>
        <row r="486">
          <cell r="C486">
            <v>0.24</v>
          </cell>
        </row>
        <row r="487">
          <cell r="C487">
            <v>2.5279999999999996</v>
          </cell>
        </row>
        <row r="492">
          <cell r="C492">
            <v>7.84</v>
          </cell>
          <cell r="D492">
            <v>125</v>
          </cell>
        </row>
        <row r="494">
          <cell r="C494">
            <v>6.75</v>
          </cell>
        </row>
        <row r="495">
          <cell r="C495">
            <v>0.6462</v>
          </cell>
        </row>
        <row r="496">
          <cell r="C496">
            <v>0.49724999999999997</v>
          </cell>
        </row>
        <row r="497">
          <cell r="C497">
            <v>0.44800000000000006</v>
          </cell>
        </row>
        <row r="498">
          <cell r="C498">
            <v>8.34145</v>
          </cell>
        </row>
        <row r="502">
          <cell r="C502">
            <v>2.06</v>
          </cell>
          <cell r="D502">
            <v>140</v>
          </cell>
        </row>
        <row r="504">
          <cell r="C504">
            <v>1.5620000000000001</v>
          </cell>
        </row>
        <row r="507">
          <cell r="C507">
            <v>0</v>
          </cell>
          <cell r="D507">
            <v>190</v>
          </cell>
        </row>
        <row r="509">
          <cell r="C509">
            <v>1.7124999999999999</v>
          </cell>
        </row>
        <row r="513">
          <cell r="C513">
            <v>0</v>
          </cell>
          <cell r="D513">
            <v>160</v>
          </cell>
        </row>
        <row r="515">
          <cell r="C515">
            <v>0.55125000000000002</v>
          </cell>
        </row>
        <row r="519">
          <cell r="C519">
            <v>0.8</v>
          </cell>
          <cell r="D519">
            <v>140</v>
          </cell>
        </row>
        <row r="521">
          <cell r="C521">
            <v>0.39</v>
          </cell>
        </row>
        <row r="522">
          <cell r="C522">
            <v>0.375</v>
          </cell>
        </row>
        <row r="523">
          <cell r="C523">
            <v>5.5999999999999994E-2</v>
          </cell>
        </row>
        <row r="524">
          <cell r="C524">
            <v>0.82099999999999995</v>
          </cell>
        </row>
        <row r="527">
          <cell r="C527">
            <v>1.42</v>
          </cell>
          <cell r="D527">
            <v>140</v>
          </cell>
        </row>
        <row r="529">
          <cell r="C529">
            <v>1.597</v>
          </cell>
        </row>
        <row r="530">
          <cell r="C530">
            <v>0.14400000000000004</v>
          </cell>
        </row>
        <row r="531">
          <cell r="C531">
            <v>1.7410000000000001</v>
          </cell>
        </row>
        <row r="535">
          <cell r="C535">
            <v>0</v>
          </cell>
          <cell r="D535">
            <v>140</v>
          </cell>
        </row>
        <row r="537">
          <cell r="C537">
            <v>1.5569999999999999</v>
          </cell>
        </row>
        <row r="541">
          <cell r="C541">
            <v>2</v>
          </cell>
          <cell r="D541">
            <v>140</v>
          </cell>
        </row>
        <row r="543">
          <cell r="C543">
            <v>1.0560000000000003</v>
          </cell>
        </row>
        <row r="546">
          <cell r="C546">
            <v>2.36</v>
          </cell>
          <cell r="D546">
            <v>130</v>
          </cell>
        </row>
        <row r="548">
          <cell r="C548">
            <v>5.2850000000000001</v>
          </cell>
        </row>
        <row r="552">
          <cell r="C552">
            <v>1.84</v>
          </cell>
          <cell r="D552">
            <v>150</v>
          </cell>
        </row>
        <row r="554">
          <cell r="C554">
            <v>0.5625</v>
          </cell>
        </row>
        <row r="559">
          <cell r="C559">
            <v>16</v>
          </cell>
          <cell r="D559">
            <v>60</v>
          </cell>
        </row>
        <row r="562">
          <cell r="C562">
            <v>2.79</v>
          </cell>
          <cell r="D562">
            <v>300</v>
          </cell>
        </row>
        <row r="564">
          <cell r="C564">
            <v>0.16</v>
          </cell>
        </row>
        <row r="567">
          <cell r="C567">
            <v>0.5</v>
          </cell>
          <cell r="D567">
            <v>200</v>
          </cell>
        </row>
        <row r="570">
          <cell r="C570">
            <v>39.5</v>
          </cell>
        </row>
        <row r="573">
          <cell r="C573">
            <v>0</v>
          </cell>
          <cell r="D573">
            <v>145</v>
          </cell>
        </row>
        <row r="574">
          <cell r="C574">
            <v>5.45</v>
          </cell>
        </row>
        <row r="576">
          <cell r="C576">
            <v>47.5</v>
          </cell>
        </row>
        <row r="578">
          <cell r="C578">
            <v>11.612500000000001</v>
          </cell>
        </row>
        <row r="581">
          <cell r="C581">
            <v>6.7850000000000001</v>
          </cell>
        </row>
        <row r="584">
          <cell r="C584">
            <v>26.75</v>
          </cell>
          <cell r="D584">
            <v>15</v>
          </cell>
        </row>
        <row r="587">
          <cell r="C587">
            <v>7.69</v>
          </cell>
          <cell r="D587">
            <v>125</v>
          </cell>
        </row>
        <row r="596">
          <cell r="C596" t="str">
            <v>količina</v>
          </cell>
          <cell r="D596" t="str">
            <v>Eu/enoto</v>
          </cell>
        </row>
        <row r="600">
          <cell r="C600">
            <v>3891.07</v>
          </cell>
          <cell r="D600">
            <v>1.1000000000000001</v>
          </cell>
        </row>
        <row r="602">
          <cell r="C602">
            <v>1296.25</v>
          </cell>
        </row>
        <row r="603">
          <cell r="C603">
            <v>357</v>
          </cell>
        </row>
        <row r="604">
          <cell r="C604">
            <v>1312.5</v>
          </cell>
        </row>
        <row r="605">
          <cell r="C605">
            <v>481.25</v>
          </cell>
        </row>
        <row r="606">
          <cell r="C606">
            <v>106.25</v>
          </cell>
        </row>
        <row r="607">
          <cell r="C607">
            <v>180</v>
          </cell>
        </row>
        <row r="608">
          <cell r="C608">
            <v>3733.25</v>
          </cell>
        </row>
        <row r="609">
          <cell r="C609">
            <v>4125</v>
          </cell>
        </row>
        <row r="615">
          <cell r="C615">
            <v>73.680000000000007</v>
          </cell>
          <cell r="D615">
            <v>35</v>
          </cell>
        </row>
        <row r="617">
          <cell r="C617">
            <v>74</v>
          </cell>
        </row>
        <row r="629">
          <cell r="C629">
            <v>42.01</v>
          </cell>
          <cell r="D629">
            <v>16</v>
          </cell>
        </row>
        <row r="631">
          <cell r="C631">
            <v>22.2</v>
          </cell>
        </row>
        <row r="632">
          <cell r="C632">
            <v>7.74</v>
          </cell>
        </row>
        <row r="633">
          <cell r="C633">
            <v>12.96</v>
          </cell>
        </row>
        <row r="634">
          <cell r="C634">
            <v>6</v>
          </cell>
        </row>
        <row r="635">
          <cell r="C635">
            <v>48.9</v>
          </cell>
        </row>
        <row r="638">
          <cell r="C638">
            <v>1.8</v>
          </cell>
          <cell r="D638">
            <v>16</v>
          </cell>
        </row>
        <row r="640">
          <cell r="C640">
            <v>5.28</v>
          </cell>
        </row>
        <row r="644">
          <cell r="C644">
            <v>19.45</v>
          </cell>
          <cell r="D644">
            <v>22</v>
          </cell>
        </row>
        <row r="646">
          <cell r="C646">
            <v>20.28</v>
          </cell>
        </row>
        <row r="647">
          <cell r="C647">
            <v>3</v>
          </cell>
        </row>
        <row r="648">
          <cell r="C648">
            <v>23.28</v>
          </cell>
        </row>
        <row r="652">
          <cell r="C652">
            <v>36.36</v>
          </cell>
          <cell r="D652">
            <v>21</v>
          </cell>
        </row>
        <row r="654">
          <cell r="C654">
            <v>45</v>
          </cell>
        </row>
        <row r="655">
          <cell r="C655">
            <v>5.2919999999999998</v>
          </cell>
        </row>
        <row r="656">
          <cell r="C656">
            <v>5.9375</v>
          </cell>
        </row>
        <row r="657">
          <cell r="C657">
            <v>4.8</v>
          </cell>
        </row>
        <row r="658">
          <cell r="C658">
            <v>61.029499999999999</v>
          </cell>
        </row>
        <row r="661">
          <cell r="C661">
            <v>21.09</v>
          </cell>
          <cell r="D661">
            <v>22</v>
          </cell>
        </row>
        <row r="663">
          <cell r="C663">
            <v>15.62</v>
          </cell>
        </row>
        <row r="664">
          <cell r="C664">
            <v>7.35</v>
          </cell>
        </row>
        <row r="665">
          <cell r="C665">
            <v>22.97</v>
          </cell>
        </row>
        <row r="671">
          <cell r="C671">
            <v>14.51</v>
          </cell>
          <cell r="D671">
            <v>22</v>
          </cell>
        </row>
        <row r="674">
          <cell r="C674">
            <v>0</v>
          </cell>
          <cell r="D674">
            <v>28</v>
          </cell>
        </row>
        <row r="676">
          <cell r="C676">
            <v>16.7028</v>
          </cell>
        </row>
        <row r="677">
          <cell r="C677">
            <v>1.8</v>
          </cell>
        </row>
        <row r="678">
          <cell r="C678">
            <v>20.76</v>
          </cell>
        </row>
        <row r="679">
          <cell r="C679">
            <v>39.262799999999999</v>
          </cell>
        </row>
        <row r="682">
          <cell r="C682">
            <v>19.62</v>
          </cell>
          <cell r="D682">
            <v>30</v>
          </cell>
        </row>
        <row r="684">
          <cell r="C684">
            <v>2</v>
          </cell>
        </row>
        <row r="685">
          <cell r="C685">
            <v>2.72</v>
          </cell>
        </row>
        <row r="686">
          <cell r="C686">
            <v>4.72</v>
          </cell>
        </row>
        <row r="690">
          <cell r="C690">
            <v>23.64</v>
          </cell>
          <cell r="D690">
            <v>24</v>
          </cell>
        </row>
        <row r="692">
          <cell r="C692">
            <v>3.25</v>
          </cell>
        </row>
        <row r="693">
          <cell r="C693">
            <v>2.5</v>
          </cell>
        </row>
        <row r="694">
          <cell r="C694">
            <v>0.84</v>
          </cell>
        </row>
        <row r="695">
          <cell r="C695">
            <v>2.4</v>
          </cell>
        </row>
        <row r="696">
          <cell r="C696">
            <v>8.99</v>
          </cell>
        </row>
        <row r="699">
          <cell r="C699">
            <v>13</v>
          </cell>
          <cell r="D699">
            <v>8</v>
          </cell>
        </row>
        <row r="702">
          <cell r="C702">
            <v>0</v>
          </cell>
          <cell r="D702">
            <v>6</v>
          </cell>
        </row>
        <row r="705">
          <cell r="C705">
            <v>244.38</v>
          </cell>
          <cell r="D705">
            <v>5.5</v>
          </cell>
        </row>
        <row r="707">
          <cell r="C707">
            <v>168</v>
          </cell>
        </row>
        <row r="710">
          <cell r="C710">
            <v>78</v>
          </cell>
          <cell r="D710">
            <v>22</v>
          </cell>
        </row>
        <row r="726">
          <cell r="C726">
            <v>74</v>
          </cell>
          <cell r="D726">
            <v>17</v>
          </cell>
        </row>
        <row r="729">
          <cell r="C729">
            <v>0</v>
          </cell>
          <cell r="D729">
            <v>17</v>
          </cell>
        </row>
        <row r="731">
          <cell r="C731">
            <v>49.6</v>
          </cell>
        </row>
        <row r="739">
          <cell r="C739">
            <v>24.56</v>
          </cell>
          <cell r="D739">
            <v>30</v>
          </cell>
        </row>
        <row r="741">
          <cell r="C741">
            <v>12.6</v>
          </cell>
        </row>
        <row r="749">
          <cell r="C749">
            <v>36.24</v>
          </cell>
          <cell r="D749">
            <v>48</v>
          </cell>
        </row>
        <row r="751">
          <cell r="C751">
            <v>38.4</v>
          </cell>
        </row>
        <row r="754">
          <cell r="C754">
            <v>10.34</v>
          </cell>
          <cell r="D754">
            <v>26</v>
          </cell>
        </row>
        <row r="756">
          <cell r="C756">
            <v>21.04</v>
          </cell>
        </row>
        <row r="759">
          <cell r="C759">
            <v>0.97</v>
          </cell>
          <cell r="D759">
            <v>170</v>
          </cell>
        </row>
        <row r="761">
          <cell r="C761">
            <v>2.0160000000000005</v>
          </cell>
        </row>
        <row r="766">
          <cell r="C766">
            <v>4.4400000000000004</v>
          </cell>
          <cell r="D766">
            <v>140</v>
          </cell>
        </row>
        <row r="768">
          <cell r="C768">
            <v>7.7645</v>
          </cell>
        </row>
        <row r="769">
          <cell r="C769">
            <v>-1.5120000000000002</v>
          </cell>
        </row>
        <row r="770">
          <cell r="C770">
            <v>6.2525000000000004</v>
          </cell>
        </row>
        <row r="775">
          <cell r="C775">
            <v>1.22</v>
          </cell>
          <cell r="D775">
            <v>140</v>
          </cell>
        </row>
        <row r="777">
          <cell r="C777">
            <v>0.72900000000000009</v>
          </cell>
        </row>
        <row r="780">
          <cell r="C780">
            <v>0</v>
          </cell>
          <cell r="D780">
            <v>140</v>
          </cell>
        </row>
        <row r="782">
          <cell r="C782">
            <v>1.2390000000000003</v>
          </cell>
        </row>
        <row r="787">
          <cell r="C787">
            <v>0</v>
          </cell>
          <cell r="D787">
            <v>25</v>
          </cell>
        </row>
        <row r="789">
          <cell r="C789">
            <v>2.2949999999999999</v>
          </cell>
        </row>
        <row r="792">
          <cell r="C792">
            <v>19.079999999999998</v>
          </cell>
          <cell r="D792">
            <v>25</v>
          </cell>
        </row>
        <row r="794">
          <cell r="C794">
            <v>7.9924999999999997</v>
          </cell>
        </row>
        <row r="797">
          <cell r="C797">
            <v>1</v>
          </cell>
          <cell r="D797">
            <v>16</v>
          </cell>
        </row>
        <row r="800">
          <cell r="C800">
            <v>0</v>
          </cell>
          <cell r="D800">
            <v>4</v>
          </cell>
        </row>
        <row r="803">
          <cell r="C803">
            <v>50</v>
          </cell>
          <cell r="D803">
            <v>22</v>
          </cell>
        </row>
        <row r="806">
          <cell r="C806">
            <v>109.84</v>
          </cell>
          <cell r="D806">
            <v>15</v>
          </cell>
        </row>
        <row r="808">
          <cell r="C808">
            <v>92.5</v>
          </cell>
        </row>
        <row r="809">
          <cell r="C809">
            <v>40</v>
          </cell>
        </row>
        <row r="810">
          <cell r="C810">
            <v>21</v>
          </cell>
        </row>
        <row r="811">
          <cell r="C811">
            <v>132.5</v>
          </cell>
        </row>
        <row r="815">
          <cell r="C815">
            <v>0</v>
          </cell>
          <cell r="D815">
            <v>17</v>
          </cell>
        </row>
        <row r="817">
          <cell r="C817">
            <v>19.5</v>
          </cell>
        </row>
        <row r="821">
          <cell r="C821">
            <v>0</v>
          </cell>
          <cell r="D821">
            <v>14</v>
          </cell>
        </row>
        <row r="824">
          <cell r="C824">
            <v>0</v>
          </cell>
          <cell r="D824">
            <v>12</v>
          </cell>
        </row>
        <row r="826">
          <cell r="C826">
            <v>10.199999999999999</v>
          </cell>
        </row>
        <row r="829">
          <cell r="C829">
            <v>0</v>
          </cell>
          <cell r="D829">
            <v>12</v>
          </cell>
        </row>
        <row r="831">
          <cell r="C831">
            <v>14</v>
          </cell>
        </row>
        <row r="837">
          <cell r="C837">
            <v>0</v>
          </cell>
          <cell r="D837">
            <v>2.5</v>
          </cell>
        </row>
        <row r="839">
          <cell r="C839">
            <v>64.5</v>
          </cell>
        </row>
        <row r="840">
          <cell r="C840">
            <v>3.5</v>
          </cell>
        </row>
        <row r="841">
          <cell r="C841">
            <v>53.5</v>
          </cell>
        </row>
        <row r="842">
          <cell r="C842">
            <v>121.5</v>
          </cell>
        </row>
        <row r="845">
          <cell r="C845">
            <v>0</v>
          </cell>
          <cell r="D845">
            <v>2.5</v>
          </cell>
        </row>
        <row r="847">
          <cell r="C847">
            <v>1.5</v>
          </cell>
        </row>
        <row r="848">
          <cell r="C848">
            <v>35.35</v>
          </cell>
        </row>
        <row r="849">
          <cell r="C849">
            <v>6.5</v>
          </cell>
        </row>
        <row r="850">
          <cell r="C850">
            <v>43.35</v>
          </cell>
        </row>
        <row r="853">
          <cell r="C853">
            <v>0</v>
          </cell>
          <cell r="D853">
            <v>2.5</v>
          </cell>
        </row>
        <row r="855">
          <cell r="C855">
            <v>5.8</v>
          </cell>
        </row>
        <row r="856">
          <cell r="C856">
            <v>8.64</v>
          </cell>
        </row>
        <row r="857">
          <cell r="C857">
            <v>10.56</v>
          </cell>
        </row>
        <row r="858">
          <cell r="C858">
            <v>5.98</v>
          </cell>
        </row>
        <row r="859">
          <cell r="C859">
            <v>46.59</v>
          </cell>
        </row>
        <row r="860">
          <cell r="C860">
            <v>12</v>
          </cell>
        </row>
        <row r="861">
          <cell r="C861">
            <v>14.92</v>
          </cell>
        </row>
        <row r="862">
          <cell r="C862">
            <v>7</v>
          </cell>
        </row>
        <row r="863">
          <cell r="C863">
            <v>111.49</v>
          </cell>
        </row>
        <row r="866">
          <cell r="C866">
            <v>0</v>
          </cell>
          <cell r="D866">
            <v>2.5</v>
          </cell>
        </row>
        <row r="868">
          <cell r="C868">
            <v>29.44</v>
          </cell>
        </row>
        <row r="871">
          <cell r="C871">
            <v>0</v>
          </cell>
          <cell r="D871">
            <v>2.5</v>
          </cell>
        </row>
        <row r="873">
          <cell r="C873">
            <v>56.3</v>
          </cell>
        </row>
        <row r="874">
          <cell r="C874">
            <v>12</v>
          </cell>
        </row>
        <row r="875">
          <cell r="C875">
            <v>68.3</v>
          </cell>
        </row>
        <row r="878">
          <cell r="C878">
            <v>0</v>
          </cell>
          <cell r="D878">
            <v>5</v>
          </cell>
        </row>
        <row r="881">
          <cell r="C881">
            <v>0</v>
          </cell>
          <cell r="D881">
            <v>14</v>
          </cell>
        </row>
        <row r="882">
          <cell r="C882">
            <v>20</v>
          </cell>
          <cell r="D882">
            <v>12</v>
          </cell>
        </row>
        <row r="885">
          <cell r="C885">
            <v>0</v>
          </cell>
          <cell r="D885">
            <v>14500</v>
          </cell>
        </row>
        <row r="887">
          <cell r="C887" t="str">
            <v>zajeto v enotnih cenah</v>
          </cell>
        </row>
        <row r="908">
          <cell r="C908">
            <v>119.7</v>
          </cell>
          <cell r="D908">
            <v>40</v>
          </cell>
        </row>
        <row r="910">
          <cell r="C910">
            <v>25.65</v>
          </cell>
        </row>
        <row r="911">
          <cell r="C911">
            <v>80.3</v>
          </cell>
        </row>
        <row r="912">
          <cell r="C912">
            <v>105.95</v>
          </cell>
        </row>
        <row r="915">
          <cell r="C915">
            <v>41.37</v>
          </cell>
          <cell r="D915">
            <v>40</v>
          </cell>
        </row>
        <row r="917">
          <cell r="C917">
            <v>19.2</v>
          </cell>
        </row>
        <row r="918">
          <cell r="C918">
            <v>17.322500000000002</v>
          </cell>
        </row>
        <row r="919">
          <cell r="C919">
            <v>36.522500000000001</v>
          </cell>
        </row>
        <row r="923">
          <cell r="D923" t="str">
            <v>v ceni ni materiala - venca</v>
          </cell>
        </row>
        <row r="924">
          <cell r="C924">
            <v>28.7</v>
          </cell>
          <cell r="D924">
            <v>36</v>
          </cell>
        </row>
        <row r="927">
          <cell r="D927" t="str">
            <v>v ceni ni materiala - venca</v>
          </cell>
        </row>
        <row r="928">
          <cell r="C928">
            <v>40.89</v>
          </cell>
          <cell r="D928">
            <v>36</v>
          </cell>
        </row>
        <row r="930">
          <cell r="D930" t="str">
            <v>v ceni ni materiala - venca</v>
          </cell>
        </row>
        <row r="931">
          <cell r="C931">
            <v>3</v>
          </cell>
          <cell r="D931">
            <v>120</v>
          </cell>
        </row>
        <row r="934">
          <cell r="C934">
            <v>8.82</v>
          </cell>
          <cell r="D934">
            <v>9</v>
          </cell>
        </row>
        <row r="936">
          <cell r="C936">
            <v>6.7360000000000007</v>
          </cell>
          <cell r="D936">
            <v>44.906666666666673</v>
          </cell>
        </row>
        <row r="937">
          <cell r="C937">
            <v>2.9039999999999999</v>
          </cell>
          <cell r="D937">
            <v>24.2</v>
          </cell>
        </row>
        <row r="938">
          <cell r="C938">
            <v>9.64</v>
          </cell>
          <cell r="D938">
            <v>69.106666666666669</v>
          </cell>
        </row>
        <row r="941">
          <cell r="C941">
            <v>0</v>
          </cell>
          <cell r="D941">
            <v>10</v>
          </cell>
        </row>
        <row r="943">
          <cell r="C943">
            <v>1.25</v>
          </cell>
          <cell r="D943">
            <v>6.25</v>
          </cell>
        </row>
        <row r="944">
          <cell r="C944">
            <v>0.68399999999999994</v>
          </cell>
          <cell r="D944">
            <v>5.6999999999999993</v>
          </cell>
        </row>
        <row r="945">
          <cell r="C945">
            <v>1.9339999999999999</v>
          </cell>
          <cell r="D945">
            <v>11.95</v>
          </cell>
        </row>
        <row r="948">
          <cell r="C948">
            <v>6</v>
          </cell>
          <cell r="D948">
            <v>80</v>
          </cell>
        </row>
        <row r="950">
          <cell r="D950" t="str">
            <v>samo montaža konzol</v>
          </cell>
        </row>
        <row r="951">
          <cell r="C951">
            <v>2</v>
          </cell>
          <cell r="D951">
            <v>70</v>
          </cell>
        </row>
        <row r="956">
          <cell r="C956">
            <v>95.26</v>
          </cell>
          <cell r="D956">
            <v>14</v>
          </cell>
        </row>
        <row r="959">
          <cell r="C959">
            <v>47.48</v>
          </cell>
          <cell r="D959">
            <v>26</v>
          </cell>
        </row>
        <row r="961">
          <cell r="C961">
            <v>29.55</v>
          </cell>
        </row>
        <row r="966">
          <cell r="C966">
            <v>43.37</v>
          </cell>
          <cell r="D966">
            <v>5</v>
          </cell>
        </row>
        <row r="973">
          <cell r="C973">
            <v>0</v>
          </cell>
          <cell r="D973">
            <v>35</v>
          </cell>
        </row>
        <row r="976">
          <cell r="C976">
            <v>0</v>
          </cell>
        </row>
        <row r="1003">
          <cell r="C1003">
            <v>138.4</v>
          </cell>
          <cell r="D1003">
            <v>4</v>
          </cell>
        </row>
        <row r="1005">
          <cell r="C1005">
            <v>135</v>
          </cell>
        </row>
        <row r="1008">
          <cell r="C1008">
            <v>144</v>
          </cell>
          <cell r="D1008">
            <v>3</v>
          </cell>
        </row>
        <row r="1012">
          <cell r="C1012">
            <v>22.69</v>
          </cell>
          <cell r="D1012">
            <v>14</v>
          </cell>
        </row>
        <row r="1014">
          <cell r="C1014">
            <v>9</v>
          </cell>
        </row>
        <row r="1015">
          <cell r="C1015">
            <v>3.5</v>
          </cell>
        </row>
        <row r="1016">
          <cell r="C1016">
            <v>9.6</v>
          </cell>
        </row>
        <row r="1017">
          <cell r="C1017">
            <v>5</v>
          </cell>
        </row>
        <row r="1018">
          <cell r="C1018">
            <v>1.5</v>
          </cell>
        </row>
        <row r="1019">
          <cell r="C1019">
            <v>28.6</v>
          </cell>
        </row>
        <row r="1026">
          <cell r="C1026">
            <v>0.15</v>
          </cell>
          <cell r="D1026">
            <v>500</v>
          </cell>
        </row>
        <row r="1028">
          <cell r="C1028">
            <v>0.47249999999999998</v>
          </cell>
        </row>
        <row r="1031">
          <cell r="C1031">
            <v>0</v>
          </cell>
          <cell r="D1031">
            <v>10</v>
          </cell>
        </row>
        <row r="1037">
          <cell r="C1037">
            <v>0</v>
          </cell>
          <cell r="D1037">
            <v>500</v>
          </cell>
        </row>
        <row r="1045">
          <cell r="C1045">
            <v>94.8</v>
          </cell>
          <cell r="D1045">
            <v>31</v>
          </cell>
        </row>
        <row r="1048">
          <cell r="C1048">
            <v>22.77</v>
          </cell>
          <cell r="D1048">
            <v>2</v>
          </cell>
        </row>
        <row r="1051">
          <cell r="C1051">
            <v>18.149999999999999</v>
          </cell>
          <cell r="D1051">
            <v>7</v>
          </cell>
        </row>
        <row r="1059">
          <cell r="C1059">
            <v>30.19</v>
          </cell>
          <cell r="D1059">
            <v>32</v>
          </cell>
        </row>
        <row r="1061">
          <cell r="C1061">
            <v>27.5</v>
          </cell>
        </row>
        <row r="1064">
          <cell r="C1064">
            <v>0</v>
          </cell>
          <cell r="D1064">
            <v>42</v>
          </cell>
        </row>
        <row r="1066">
          <cell r="C1066">
            <v>40.424999999999997</v>
          </cell>
        </row>
        <row r="1069">
          <cell r="C1069">
            <v>45.43</v>
          </cell>
          <cell r="D1069">
            <v>4.5</v>
          </cell>
        </row>
        <row r="1072">
          <cell r="C1072">
            <v>40.17</v>
          </cell>
          <cell r="D1072">
            <v>15</v>
          </cell>
        </row>
        <row r="1075">
          <cell r="C1075">
            <v>33.4</v>
          </cell>
          <cell r="D1075">
            <v>7</v>
          </cell>
        </row>
        <row r="1078">
          <cell r="C1078">
            <v>0</v>
          </cell>
          <cell r="D1078">
            <v>10</v>
          </cell>
        </row>
        <row r="1089">
          <cell r="C1089" t="str">
            <v>količina</v>
          </cell>
          <cell r="D1089" t="str">
            <v>Eu/enoto</v>
          </cell>
        </row>
        <row r="1091">
          <cell r="C1091">
            <v>182.17</v>
          </cell>
          <cell r="D1091">
            <v>32</v>
          </cell>
        </row>
        <row r="1094">
          <cell r="D1094">
            <v>2.5</v>
          </cell>
        </row>
        <row r="1097">
          <cell r="C1097">
            <v>18.149999999999999</v>
          </cell>
          <cell r="D1097">
            <v>40</v>
          </cell>
        </row>
        <row r="1100">
          <cell r="C1100">
            <v>0</v>
          </cell>
        </row>
        <row r="1103">
          <cell r="C1103">
            <v>20.399999999999999</v>
          </cell>
          <cell r="D1103">
            <v>6</v>
          </cell>
        </row>
        <row r="1107">
          <cell r="C1107">
            <v>32</v>
          </cell>
          <cell r="D1107">
            <v>60</v>
          </cell>
        </row>
        <row r="1110">
          <cell r="C1110">
            <v>1</v>
          </cell>
          <cell r="D1110">
            <v>225</v>
          </cell>
        </row>
        <row r="1113">
          <cell r="D1113">
            <v>10</v>
          </cell>
        </row>
        <row r="1135">
          <cell r="C1135" t="str">
            <v>m. ni zajeto v ceni - dogovor - vrtnar</v>
          </cell>
        </row>
        <row r="1136">
          <cell r="C1136" t="str">
            <v>n. ni zajeto v ceni - dogovor - vrtnar</v>
          </cell>
        </row>
        <row r="1139">
          <cell r="C1139">
            <v>19.510000000000002</v>
          </cell>
          <cell r="D1139">
            <v>110</v>
          </cell>
        </row>
        <row r="1141">
          <cell r="C1141">
            <v>17.600000000000001</v>
          </cell>
        </row>
        <row r="1156">
          <cell r="C1156">
            <v>0</v>
          </cell>
          <cell r="D1156">
            <v>90</v>
          </cell>
        </row>
        <row r="1163">
          <cell r="C1163">
            <v>7.2</v>
          </cell>
          <cell r="D1163">
            <v>44</v>
          </cell>
        </row>
        <row r="1165">
          <cell r="C1165">
            <v>6.75</v>
          </cell>
        </row>
        <row r="1168">
          <cell r="C1168">
            <v>0</v>
          </cell>
          <cell r="D1168">
            <v>150</v>
          </cell>
        </row>
        <row r="1181">
          <cell r="C1181">
            <v>0</v>
          </cell>
          <cell r="D1181">
            <v>49</v>
          </cell>
        </row>
        <row r="1182">
          <cell r="C1182">
            <v>29</v>
          </cell>
        </row>
        <row r="1185">
          <cell r="C1185">
            <v>0</v>
          </cell>
          <cell r="D1185">
            <v>27</v>
          </cell>
        </row>
        <row r="1188">
          <cell r="C1188">
            <v>0</v>
          </cell>
          <cell r="D1188">
            <v>42</v>
          </cell>
        </row>
        <row r="1191">
          <cell r="C1191">
            <v>0</v>
          </cell>
          <cell r="D1191">
            <v>35</v>
          </cell>
        </row>
        <row r="1194">
          <cell r="C1194">
            <v>33.4</v>
          </cell>
          <cell r="D1194">
            <v>46</v>
          </cell>
        </row>
        <row r="1197">
          <cell r="C1197">
            <v>0</v>
          </cell>
          <cell r="D1197">
            <v>215</v>
          </cell>
        </row>
        <row r="1201">
          <cell r="C1201">
            <v>1</v>
          </cell>
          <cell r="D1201">
            <v>290</v>
          </cell>
        </row>
        <row r="1204">
          <cell r="C1204">
            <v>0</v>
          </cell>
          <cell r="D1204">
            <v>33</v>
          </cell>
        </row>
        <row r="1207">
          <cell r="C1207">
            <v>0</v>
          </cell>
          <cell r="D1207">
            <v>165</v>
          </cell>
        </row>
        <row r="1210">
          <cell r="C1210">
            <v>0</v>
          </cell>
          <cell r="D1210">
            <v>42</v>
          </cell>
        </row>
        <row r="1213">
          <cell r="C1213">
            <v>15.78</v>
          </cell>
          <cell r="D1213">
            <v>33</v>
          </cell>
        </row>
        <row r="1216">
          <cell r="C1216">
            <v>9.8800000000000008</v>
          </cell>
          <cell r="D1216">
            <v>60</v>
          </cell>
        </row>
        <row r="1225">
          <cell r="C1225" t="str">
            <v>ključavničarska obdelava</v>
          </cell>
        </row>
        <row r="1226">
          <cell r="C1226">
            <v>0</v>
          </cell>
          <cell r="D1226">
            <v>9</v>
          </cell>
        </row>
        <row r="1228">
          <cell r="C1228">
            <v>337.76600000000008</v>
          </cell>
        </row>
        <row r="1243">
          <cell r="C1243">
            <v>0</v>
          </cell>
          <cell r="D1243">
            <v>38</v>
          </cell>
        </row>
        <row r="1248">
          <cell r="D1248" t="str">
            <v xml:space="preserve">         </v>
          </cell>
        </row>
        <row r="1257">
          <cell r="C1257">
            <v>0</v>
          </cell>
          <cell r="D1257">
            <v>29</v>
          </cell>
        </row>
        <row r="1264">
          <cell r="C1264">
            <v>30.82</v>
          </cell>
          <cell r="D1264">
            <v>38</v>
          </cell>
        </row>
        <row r="1271">
          <cell r="C1271">
            <v>0</v>
          </cell>
          <cell r="D1271">
            <v>39</v>
          </cell>
        </row>
        <row r="1273">
          <cell r="C1273">
            <v>18</v>
          </cell>
        </row>
        <row r="1282">
          <cell r="C1282">
            <v>0</v>
          </cell>
          <cell r="D1282">
            <v>58</v>
          </cell>
        </row>
        <row r="1284">
          <cell r="C1284">
            <v>17</v>
          </cell>
        </row>
        <row r="1292">
          <cell r="C1292">
            <v>0</v>
          </cell>
          <cell r="D1292">
            <v>56</v>
          </cell>
        </row>
        <row r="1302">
          <cell r="C1302">
            <v>0</v>
          </cell>
          <cell r="D1302">
            <v>96</v>
          </cell>
        </row>
        <row r="1305">
          <cell r="C1305">
            <v>0</v>
          </cell>
          <cell r="D1305">
            <v>30</v>
          </cell>
        </row>
        <row r="1321">
          <cell r="C1321">
            <v>20</v>
          </cell>
        </row>
        <row r="1323">
          <cell r="C1323">
            <v>20.28</v>
          </cell>
        </row>
        <row r="1327">
          <cell r="C1327">
            <v>7</v>
          </cell>
        </row>
        <row r="1330">
          <cell r="C1330">
            <v>4</v>
          </cell>
        </row>
        <row r="1333">
          <cell r="C1333">
            <v>1</v>
          </cell>
        </row>
        <row r="1340">
          <cell r="C1340">
            <v>8.1199999999999992</v>
          </cell>
          <cell r="D1340">
            <v>44</v>
          </cell>
        </row>
        <row r="1341">
          <cell r="C1341">
            <v>1</v>
          </cell>
          <cell r="D1341">
            <v>672.03</v>
          </cell>
        </row>
        <row r="1343">
          <cell r="C1343">
            <v>16.38</v>
          </cell>
          <cell r="D1343">
            <v>25</v>
          </cell>
        </row>
        <row r="1344">
          <cell r="C1344">
            <v>1</v>
          </cell>
          <cell r="D1344">
            <v>601.30999999999995</v>
          </cell>
        </row>
        <row r="1345">
          <cell r="D1345" t="str">
            <v>cena brez ploščic</v>
          </cell>
        </row>
        <row r="1346">
          <cell r="C1346">
            <v>0</v>
          </cell>
          <cell r="D1346">
            <v>25</v>
          </cell>
        </row>
        <row r="1353">
          <cell r="C1353">
            <v>0</v>
          </cell>
          <cell r="D1353">
            <v>25</v>
          </cell>
        </row>
        <row r="1355">
          <cell r="C1355">
            <v>25.5</v>
          </cell>
        </row>
        <row r="1358">
          <cell r="C1358">
            <v>0</v>
          </cell>
          <cell r="D1358">
            <v>22</v>
          </cell>
        </row>
        <row r="1360">
          <cell r="D1360" t="str">
            <v>cena brez ploščic</v>
          </cell>
        </row>
        <row r="1361">
          <cell r="C1361">
            <v>0</v>
          </cell>
          <cell r="D1361">
            <v>5</v>
          </cell>
        </row>
        <row r="1375">
          <cell r="C1375">
            <v>0</v>
          </cell>
          <cell r="D1375">
            <v>82</v>
          </cell>
        </row>
        <row r="1377">
          <cell r="C1377">
            <v>63.8</v>
          </cell>
        </row>
        <row r="1379">
          <cell r="D1379" t="str">
            <v>cena brez parketa</v>
          </cell>
        </row>
        <row r="1380">
          <cell r="C1380">
            <v>0</v>
          </cell>
          <cell r="D1380">
            <v>55</v>
          </cell>
        </row>
        <row r="1384">
          <cell r="C1384">
            <v>0</v>
          </cell>
          <cell r="D1384">
            <v>82</v>
          </cell>
        </row>
        <row r="1385">
          <cell r="C1385">
            <v>53.15</v>
          </cell>
        </row>
        <row r="1398">
          <cell r="C1398">
            <v>10.96</v>
          </cell>
          <cell r="D1398">
            <v>120</v>
          </cell>
        </row>
        <row r="1403">
          <cell r="D1403">
            <v>70</v>
          </cell>
        </row>
        <row r="1405">
          <cell r="C1405">
            <v>21.15</v>
          </cell>
        </row>
        <row r="1408">
          <cell r="C1408">
            <v>0</v>
          </cell>
          <cell r="D1408">
            <v>160</v>
          </cell>
        </row>
        <row r="1410">
          <cell r="C1410">
            <v>21.15</v>
          </cell>
        </row>
        <row r="1421">
          <cell r="C1421">
            <v>0</v>
          </cell>
          <cell r="D1421">
            <v>14</v>
          </cell>
        </row>
        <row r="1423">
          <cell r="C1423">
            <v>107.64</v>
          </cell>
        </row>
        <row r="1424">
          <cell r="C1424">
            <v>91.82</v>
          </cell>
        </row>
        <row r="1425">
          <cell r="C1425">
            <v>199.46</v>
          </cell>
        </row>
        <row r="1428">
          <cell r="C1428">
            <v>0</v>
          </cell>
          <cell r="D1428">
            <v>10</v>
          </cell>
        </row>
        <row r="1430">
          <cell r="C1430">
            <v>56.5</v>
          </cell>
        </row>
        <row r="1433">
          <cell r="C1433">
            <v>0</v>
          </cell>
          <cell r="D1433">
            <v>9</v>
          </cell>
        </row>
        <row r="1436">
          <cell r="C1436">
            <v>93.13</v>
          </cell>
          <cell r="D1436">
            <v>9</v>
          </cell>
        </row>
        <row r="1438">
          <cell r="C1438">
            <v>32.077500000000001</v>
          </cell>
        </row>
        <row r="1439">
          <cell r="C1439">
            <v>19.5</v>
          </cell>
        </row>
        <row r="1440">
          <cell r="C1440">
            <v>51.577500000000001</v>
          </cell>
        </row>
        <row r="1444">
          <cell r="C1444">
            <v>0</v>
          </cell>
          <cell r="D1444">
            <v>9</v>
          </cell>
        </row>
        <row r="1454">
          <cell r="C1454">
            <v>0</v>
          </cell>
          <cell r="D1454">
            <v>25</v>
          </cell>
        </row>
        <row r="1458">
          <cell r="C1458">
            <v>0</v>
          </cell>
          <cell r="D1458">
            <v>10</v>
          </cell>
        </row>
        <row r="1472">
          <cell r="C1472">
            <v>17.920000000000002</v>
          </cell>
          <cell r="D1472">
            <v>150</v>
          </cell>
        </row>
        <row r="1474">
          <cell r="C1474">
            <v>17</v>
          </cell>
        </row>
        <row r="1477">
          <cell r="C1477">
            <v>0</v>
          </cell>
          <cell r="D1477">
            <v>15</v>
          </cell>
        </row>
        <row r="1490">
          <cell r="C1490">
            <v>32</v>
          </cell>
        </row>
        <row r="1491">
          <cell r="C1491">
            <v>32.5</v>
          </cell>
        </row>
        <row r="1494">
          <cell r="C1494">
            <v>39.75</v>
          </cell>
          <cell r="D1494">
            <v>12</v>
          </cell>
        </row>
        <row r="1495">
          <cell r="C1495">
            <v>21.12</v>
          </cell>
        </row>
        <row r="1498">
          <cell r="C1498">
            <v>34.78</v>
          </cell>
          <cell r="D1498">
            <v>7</v>
          </cell>
        </row>
        <row r="1499">
          <cell r="C1499">
            <v>12.8</v>
          </cell>
        </row>
        <row r="1504">
          <cell r="C1504">
            <v>14.3</v>
          </cell>
          <cell r="D1504">
            <v>12</v>
          </cell>
        </row>
        <row r="1507">
          <cell r="C1507">
            <v>15.3</v>
          </cell>
          <cell r="D1507">
            <v>14</v>
          </cell>
        </row>
        <row r="1510">
          <cell r="C1510">
            <v>40.700000000000003</v>
          </cell>
          <cell r="D1510">
            <v>16</v>
          </cell>
        </row>
        <row r="1513">
          <cell r="C1513">
            <v>33.5</v>
          </cell>
          <cell r="D1513">
            <v>24</v>
          </cell>
        </row>
        <row r="1516">
          <cell r="C1516">
            <v>0</v>
          </cell>
          <cell r="D1516">
            <v>90</v>
          </cell>
        </row>
        <row r="1519">
          <cell r="C1519">
            <v>0</v>
          </cell>
          <cell r="D1519">
            <v>240</v>
          </cell>
        </row>
        <row r="1522">
          <cell r="C1522">
            <v>1</v>
          </cell>
          <cell r="D1522">
            <v>25</v>
          </cell>
        </row>
        <row r="1525">
          <cell r="C1525">
            <v>0</v>
          </cell>
        </row>
        <row r="1528">
          <cell r="C1528">
            <v>7.24</v>
          </cell>
          <cell r="D1528">
            <v>40</v>
          </cell>
        </row>
        <row r="1530">
          <cell r="C1530">
            <v>4.08</v>
          </cell>
        </row>
        <row r="1533">
          <cell r="C1533">
            <v>34.94</v>
          </cell>
          <cell r="D1533">
            <v>16</v>
          </cell>
        </row>
        <row r="1536">
          <cell r="C1536">
            <v>0</v>
          </cell>
          <cell r="D1536">
            <v>8</v>
          </cell>
        </row>
        <row r="1539">
          <cell r="C1539">
            <v>4.8099999999999996</v>
          </cell>
          <cell r="D1539">
            <v>15</v>
          </cell>
        </row>
        <row r="1550">
          <cell r="C1550">
            <v>3</v>
          </cell>
        </row>
        <row r="1553">
          <cell r="C1553">
            <v>1</v>
          </cell>
        </row>
        <row r="1556">
          <cell r="C1556">
            <v>14</v>
          </cell>
          <cell r="D1556">
            <v>50</v>
          </cell>
        </row>
        <row r="1559">
          <cell r="C1559">
            <v>0</v>
          </cell>
          <cell r="D1559">
            <v>150</v>
          </cell>
        </row>
        <row r="1562">
          <cell r="C1562">
            <v>0</v>
          </cell>
          <cell r="D1562">
            <v>2</v>
          </cell>
        </row>
        <row r="1565">
          <cell r="C1565">
            <v>0</v>
          </cell>
          <cell r="D1565">
            <v>20</v>
          </cell>
        </row>
        <row r="1568">
          <cell r="C1568">
            <v>1</v>
          </cell>
          <cell r="D1568" t="str">
            <v>geodet po računu</v>
          </cell>
        </row>
        <row r="1571">
          <cell r="C1571">
            <v>1</v>
          </cell>
          <cell r="D1571" t="str">
            <v>elektro po računu</v>
          </cell>
        </row>
        <row r="1574">
          <cell r="C1574">
            <v>0.3</v>
          </cell>
          <cell r="D1574" t="str">
            <v>geodet po računu</v>
          </cell>
        </row>
        <row r="1577">
          <cell r="C1577">
            <v>0</v>
          </cell>
          <cell r="D1577">
            <v>0</v>
          </cell>
        </row>
        <row r="1587">
          <cell r="C1587">
            <v>1</v>
          </cell>
          <cell r="D1587" t="str">
            <v>upravljelec ceste po računu</v>
          </cell>
        </row>
        <row r="1590">
          <cell r="C1590">
            <v>1</v>
          </cell>
          <cell r="D1590">
            <v>150</v>
          </cell>
        </row>
        <row r="1593">
          <cell r="C1593">
            <v>1</v>
          </cell>
          <cell r="D1593">
            <v>50</v>
          </cell>
        </row>
        <row r="1596">
          <cell r="C1596">
            <v>30</v>
          </cell>
          <cell r="D1596">
            <v>14</v>
          </cell>
        </row>
        <row r="1599">
          <cell r="C1599">
            <v>51</v>
          </cell>
          <cell r="D1599">
            <v>8</v>
          </cell>
        </row>
        <row r="1602">
          <cell r="C1602">
            <v>51</v>
          </cell>
          <cell r="D1602">
            <v>2</v>
          </cell>
        </row>
        <row r="1605">
          <cell r="C1605">
            <v>30</v>
          </cell>
          <cell r="D1605">
            <v>12</v>
          </cell>
        </row>
        <row r="1608">
          <cell r="C1608">
            <v>1</v>
          </cell>
          <cell r="D1608">
            <v>50</v>
          </cell>
        </row>
        <row r="1611">
          <cell r="C1611">
            <v>0</v>
          </cell>
          <cell r="D1611">
            <v>200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79"/>
  <sheetViews>
    <sheetView tabSelected="1" zoomScale="80" zoomScaleNormal="80" zoomScaleSheetLayoutView="100" workbookViewId="0"/>
  </sheetViews>
  <sheetFormatPr defaultRowHeight="12.75" x14ac:dyDescent="0.2"/>
  <cols>
    <col min="1" max="1" width="5.625" style="3" customWidth="1"/>
    <col min="2" max="2" width="38.625" style="3" customWidth="1"/>
    <col min="3" max="3" width="40.625" style="3" customWidth="1"/>
    <col min="4" max="17" width="14.625" style="6" customWidth="1"/>
    <col min="18" max="16384" width="9" style="6"/>
  </cols>
  <sheetData>
    <row r="1" spans="1:17" s="2" customFormat="1" ht="15" x14ac:dyDescent="0.2">
      <c r="A1" s="1" t="s">
        <v>0</v>
      </c>
      <c r="B1" s="1"/>
      <c r="C1" s="1"/>
    </row>
    <row r="3" spans="1:17" s="18" customFormat="1" ht="38.25" x14ac:dyDescent="0.2">
      <c r="A3" s="17"/>
      <c r="B3" s="22" t="s">
        <v>70</v>
      </c>
      <c r="C3" s="257" t="s">
        <v>334</v>
      </c>
      <c r="E3" s="251"/>
      <c r="F3" s="251"/>
      <c r="G3" s="251"/>
      <c r="H3" s="251"/>
      <c r="I3" s="251"/>
      <c r="J3" s="251"/>
      <c r="K3" s="251"/>
      <c r="L3" s="251"/>
      <c r="M3" s="251"/>
      <c r="N3" s="251"/>
      <c r="O3" s="251"/>
      <c r="P3" s="251"/>
      <c r="Q3" s="251"/>
    </row>
    <row r="4" spans="1:17" s="18" customFormat="1" ht="25.5" customHeight="1" x14ac:dyDescent="0.2">
      <c r="A4" s="17"/>
      <c r="B4" s="22" t="s">
        <v>71</v>
      </c>
      <c r="C4" s="257" t="s">
        <v>335</v>
      </c>
      <c r="E4" s="251"/>
      <c r="F4" s="251"/>
      <c r="G4" s="251"/>
      <c r="H4" s="251"/>
      <c r="I4" s="251"/>
      <c r="J4" s="251"/>
      <c r="K4" s="251"/>
      <c r="L4" s="251"/>
      <c r="M4" s="251"/>
      <c r="N4" s="251"/>
      <c r="O4" s="251"/>
      <c r="P4" s="251"/>
      <c r="Q4" s="251"/>
    </row>
    <row r="6" spans="1:17" x14ac:dyDescent="0.2">
      <c r="B6" s="4"/>
      <c r="C6" s="5"/>
    </row>
    <row r="7" spans="1:17" s="10" customFormat="1" ht="14.25" x14ac:dyDescent="0.2">
      <c r="A7" s="7" t="s">
        <v>1</v>
      </c>
      <c r="B7" s="8"/>
      <c r="C7" s="9"/>
    </row>
    <row r="8" spans="1:17" x14ac:dyDescent="0.2">
      <c r="B8" s="4"/>
      <c r="C8" s="5"/>
    </row>
    <row r="9" spans="1:17" x14ac:dyDescent="0.2">
      <c r="B9" s="11" t="s">
        <v>2</v>
      </c>
      <c r="C9" s="12"/>
    </row>
    <row r="10" spans="1:17" x14ac:dyDescent="0.2">
      <c r="B10" s="11" t="s">
        <v>3</v>
      </c>
      <c r="C10" s="12"/>
    </row>
    <row r="11" spans="1:17" x14ac:dyDescent="0.2">
      <c r="B11" s="11" t="s">
        <v>4</v>
      </c>
      <c r="C11" s="12"/>
    </row>
    <row r="12" spans="1:17" x14ac:dyDescent="0.2">
      <c r="B12" s="4"/>
      <c r="C12" s="5"/>
    </row>
    <row r="13" spans="1:17" x14ac:dyDescent="0.2">
      <c r="B13" s="4"/>
      <c r="C13" s="5"/>
    </row>
    <row r="14" spans="1:17" s="10" customFormat="1" ht="14.25" x14ac:dyDescent="0.2">
      <c r="A14" s="7" t="s">
        <v>5</v>
      </c>
      <c r="B14" s="8"/>
      <c r="C14" s="9"/>
    </row>
    <row r="15" spans="1:17" x14ac:dyDescent="0.2">
      <c r="B15" s="4"/>
      <c r="C15" s="5"/>
    </row>
    <row r="16" spans="1:17" x14ac:dyDescent="0.2">
      <c r="B16" s="11" t="s">
        <v>6</v>
      </c>
      <c r="C16" s="12"/>
    </row>
    <row r="17" spans="1:17" x14ac:dyDescent="0.2">
      <c r="B17" s="11" t="s">
        <v>7</v>
      </c>
      <c r="C17" s="12"/>
    </row>
    <row r="18" spans="1:17" x14ac:dyDescent="0.2">
      <c r="B18" s="11" t="s">
        <v>8</v>
      </c>
      <c r="C18" s="12"/>
    </row>
    <row r="19" spans="1:17" x14ac:dyDescent="0.2">
      <c r="B19" s="13" t="s">
        <v>9</v>
      </c>
      <c r="C19" s="14">
        <f>D79</f>
        <v>0</v>
      </c>
    </row>
    <row r="21" spans="1:17" s="16" customFormat="1" ht="14.25" x14ac:dyDescent="0.2">
      <c r="A21" s="15" t="s">
        <v>10</v>
      </c>
      <c r="B21" s="15"/>
      <c r="C21" s="15"/>
    </row>
    <row r="22" spans="1:17" s="18" customFormat="1" x14ac:dyDescent="0.2">
      <c r="A22" s="17"/>
      <c r="B22" s="17"/>
      <c r="C22" s="17"/>
      <c r="E22" s="251"/>
      <c r="F22" s="251"/>
      <c r="G22" s="251"/>
      <c r="H22" s="251"/>
      <c r="I22" s="251"/>
      <c r="J22" s="251"/>
      <c r="K22" s="251"/>
      <c r="L22" s="251"/>
      <c r="M22" s="251"/>
      <c r="N22" s="251"/>
      <c r="O22" s="251"/>
      <c r="P22" s="251"/>
      <c r="Q22" s="251"/>
    </row>
    <row r="23" spans="1:17" s="18" customFormat="1" x14ac:dyDescent="0.2">
      <c r="A23" s="17"/>
      <c r="B23" s="19" t="s">
        <v>11</v>
      </c>
      <c r="C23" s="20" t="s">
        <v>12</v>
      </c>
      <c r="E23" s="251"/>
      <c r="F23" s="251"/>
      <c r="G23" s="251"/>
      <c r="H23" s="251"/>
      <c r="I23" s="251"/>
      <c r="J23" s="251"/>
      <c r="K23" s="251"/>
      <c r="L23" s="251"/>
      <c r="M23" s="251"/>
      <c r="N23" s="251"/>
      <c r="O23" s="251"/>
      <c r="P23" s="251"/>
      <c r="Q23" s="251"/>
    </row>
    <row r="24" spans="1:17" s="18" customFormat="1" x14ac:dyDescent="0.2">
      <c r="A24" s="17"/>
      <c r="B24" s="21"/>
      <c r="C24" s="20" t="s">
        <v>336</v>
      </c>
      <c r="E24" s="251"/>
      <c r="F24" s="251"/>
      <c r="G24" s="251"/>
      <c r="H24" s="251"/>
      <c r="I24" s="251"/>
      <c r="J24" s="251"/>
      <c r="K24" s="251"/>
      <c r="L24" s="251"/>
      <c r="M24" s="251"/>
      <c r="N24" s="251"/>
      <c r="O24" s="251"/>
      <c r="P24" s="251"/>
      <c r="Q24" s="251"/>
    </row>
    <row r="25" spans="1:17" s="18" customFormat="1" x14ac:dyDescent="0.2">
      <c r="A25" s="17"/>
      <c r="B25" s="22"/>
      <c r="C25" s="20"/>
      <c r="E25" s="251"/>
      <c r="F25" s="251"/>
      <c r="G25" s="251"/>
      <c r="H25" s="251"/>
      <c r="I25" s="251"/>
      <c r="J25" s="251"/>
      <c r="K25" s="251"/>
      <c r="L25" s="251"/>
      <c r="M25" s="251"/>
      <c r="N25" s="251"/>
      <c r="O25" s="251"/>
      <c r="P25" s="251"/>
      <c r="Q25" s="251"/>
    </row>
    <row r="26" spans="1:17" s="18" customFormat="1" ht="38.25" x14ac:dyDescent="0.2">
      <c r="A26" s="17"/>
      <c r="B26" s="22" t="s">
        <v>72</v>
      </c>
      <c r="C26" s="74" t="s">
        <v>323</v>
      </c>
      <c r="E26" s="251"/>
      <c r="F26" s="251"/>
      <c r="G26" s="251"/>
      <c r="H26" s="251"/>
      <c r="I26" s="251"/>
      <c r="J26" s="251"/>
      <c r="K26" s="251"/>
      <c r="L26" s="251"/>
      <c r="M26" s="251"/>
      <c r="N26" s="251"/>
      <c r="O26" s="251"/>
      <c r="P26" s="251"/>
      <c r="Q26" s="251"/>
    </row>
    <row r="27" spans="1:17" s="18" customFormat="1" x14ac:dyDescent="0.2">
      <c r="A27" s="17"/>
      <c r="B27" s="22" t="s">
        <v>73</v>
      </c>
      <c r="C27" s="74" t="s">
        <v>154</v>
      </c>
      <c r="E27" s="251"/>
      <c r="F27" s="251"/>
      <c r="G27" s="251"/>
      <c r="H27" s="251"/>
      <c r="I27" s="251"/>
      <c r="J27" s="251"/>
      <c r="K27" s="251"/>
      <c r="L27" s="251"/>
      <c r="M27" s="251"/>
      <c r="N27" s="251"/>
      <c r="O27" s="251"/>
      <c r="P27" s="251"/>
      <c r="Q27" s="251"/>
    </row>
    <row r="28" spans="1:17" s="18" customFormat="1" x14ac:dyDescent="0.2">
      <c r="A28" s="17"/>
      <c r="B28" s="22" t="s">
        <v>13</v>
      </c>
      <c r="C28" s="20" t="s">
        <v>151</v>
      </c>
      <c r="E28" s="251"/>
      <c r="F28" s="251"/>
      <c r="G28" s="251"/>
      <c r="H28" s="251"/>
      <c r="I28" s="251"/>
      <c r="J28" s="251"/>
      <c r="K28" s="251"/>
      <c r="L28" s="251"/>
      <c r="M28" s="251"/>
      <c r="N28" s="251"/>
      <c r="O28" s="251"/>
      <c r="P28" s="251"/>
      <c r="Q28" s="251"/>
    </row>
    <row r="29" spans="1:17" s="18" customFormat="1" x14ac:dyDescent="0.2">
      <c r="A29" s="17"/>
      <c r="B29" s="22" t="s">
        <v>14</v>
      </c>
      <c r="C29" s="20" t="s">
        <v>21</v>
      </c>
      <c r="E29" s="251"/>
      <c r="F29" s="251"/>
      <c r="G29" s="251"/>
      <c r="H29" s="251"/>
      <c r="I29" s="251"/>
      <c r="J29" s="251"/>
      <c r="K29" s="251"/>
      <c r="L29" s="251"/>
      <c r="M29" s="251"/>
      <c r="N29" s="251"/>
      <c r="O29" s="251"/>
      <c r="P29" s="251"/>
      <c r="Q29" s="251"/>
    </row>
    <row r="30" spans="1:17" s="18" customFormat="1" x14ac:dyDescent="0.2">
      <c r="A30" s="17"/>
      <c r="B30" s="22" t="s">
        <v>15</v>
      </c>
      <c r="C30" s="20" t="s">
        <v>16</v>
      </c>
      <c r="E30" s="251"/>
      <c r="F30" s="251"/>
      <c r="G30" s="251"/>
      <c r="H30" s="251"/>
      <c r="I30" s="251"/>
      <c r="J30" s="251"/>
      <c r="K30" s="251"/>
      <c r="L30" s="251"/>
      <c r="M30" s="251"/>
      <c r="N30" s="251"/>
      <c r="O30" s="251"/>
      <c r="P30" s="251"/>
      <c r="Q30" s="251"/>
    </row>
    <row r="31" spans="1:17" s="251" customFormat="1" x14ac:dyDescent="0.2">
      <c r="A31" s="250"/>
      <c r="B31" s="256" t="s">
        <v>338</v>
      </c>
      <c r="C31" s="20" t="s">
        <v>339</v>
      </c>
    </row>
    <row r="32" spans="1:17" s="251" customFormat="1" x14ac:dyDescent="0.2">
      <c r="A32" s="250"/>
      <c r="B32" s="256" t="s">
        <v>337</v>
      </c>
      <c r="C32" s="20" t="s">
        <v>340</v>
      </c>
    </row>
    <row r="33" spans="1:17" s="18" customFormat="1" x14ac:dyDescent="0.2">
      <c r="A33" s="17"/>
      <c r="B33" s="25"/>
      <c r="C33" s="20"/>
      <c r="E33" s="251"/>
      <c r="F33" s="251"/>
      <c r="G33" s="251"/>
      <c r="H33" s="251"/>
      <c r="I33" s="251"/>
      <c r="J33" s="251"/>
      <c r="K33" s="251"/>
      <c r="L33" s="251"/>
      <c r="M33" s="251"/>
      <c r="N33" s="251"/>
      <c r="O33" s="251"/>
      <c r="P33" s="251"/>
      <c r="Q33" s="251"/>
    </row>
    <row r="36" spans="1:17" s="24" customFormat="1" x14ac:dyDescent="0.2">
      <c r="A36" s="183"/>
      <c r="B36" s="184" t="s">
        <v>150</v>
      </c>
      <c r="C36" s="185"/>
      <c r="D36" s="185"/>
      <c r="E36" s="185"/>
      <c r="F36" s="185"/>
      <c r="G36" s="185"/>
      <c r="H36" s="185"/>
      <c r="I36" s="185"/>
      <c r="J36" s="185"/>
      <c r="K36" s="185"/>
      <c r="L36" s="185"/>
      <c r="M36" s="185"/>
      <c r="N36" s="185"/>
      <c r="O36" s="185"/>
      <c r="P36" s="185"/>
      <c r="Q36" s="185"/>
    </row>
    <row r="37" spans="1:17" s="24" customFormat="1" x14ac:dyDescent="0.2">
      <c r="A37" s="26"/>
      <c r="B37" s="23"/>
      <c r="C37" s="27"/>
      <c r="D37" s="27"/>
      <c r="E37" s="27"/>
      <c r="F37" s="27"/>
      <c r="G37" s="27"/>
      <c r="H37" s="27"/>
      <c r="I37" s="27"/>
      <c r="J37" s="27"/>
      <c r="K37" s="27"/>
      <c r="L37" s="27"/>
      <c r="M37" s="27"/>
      <c r="N37" s="27"/>
      <c r="O37" s="27"/>
      <c r="P37" s="27"/>
      <c r="Q37" s="27"/>
    </row>
    <row r="38" spans="1:17" s="18" customFormat="1" x14ac:dyDescent="0.2">
      <c r="A38" s="17"/>
      <c r="B38" s="17"/>
      <c r="C38" s="17"/>
      <c r="E38" s="251"/>
      <c r="F38" s="251"/>
      <c r="G38" s="251"/>
      <c r="H38" s="251"/>
      <c r="I38" s="251"/>
      <c r="J38" s="251"/>
      <c r="K38" s="251"/>
      <c r="L38" s="251"/>
      <c r="M38" s="251"/>
      <c r="N38" s="251"/>
      <c r="O38" s="251"/>
      <c r="P38" s="251"/>
      <c r="Q38" s="251"/>
    </row>
    <row r="39" spans="1:17" s="24" customFormat="1" x14ac:dyDescent="0.2">
      <c r="A39" s="26"/>
      <c r="B39" s="23" t="s">
        <v>17</v>
      </c>
      <c r="C39" s="27" t="s">
        <v>18</v>
      </c>
      <c r="D39" s="27"/>
      <c r="E39" s="27"/>
      <c r="F39" s="27"/>
      <c r="G39" s="27"/>
      <c r="H39" s="27"/>
      <c r="I39" s="27"/>
      <c r="J39" s="27"/>
      <c r="K39" s="27"/>
      <c r="L39" s="27"/>
      <c r="M39" s="27"/>
      <c r="N39" s="27"/>
      <c r="O39" s="27"/>
      <c r="P39" s="27"/>
      <c r="Q39" s="27"/>
    </row>
    <row r="40" spans="1:17" s="18" customFormat="1" x14ac:dyDescent="0.2">
      <c r="A40" s="17"/>
      <c r="B40" s="17"/>
      <c r="C40" s="17"/>
      <c r="D40" s="17"/>
      <c r="E40" s="250"/>
      <c r="F40" s="250"/>
      <c r="G40" s="250"/>
      <c r="H40" s="250"/>
      <c r="I40" s="250"/>
      <c r="J40" s="250"/>
      <c r="K40" s="250"/>
      <c r="L40" s="250"/>
      <c r="M40" s="250"/>
      <c r="N40" s="250"/>
      <c r="O40" s="250"/>
      <c r="P40" s="250"/>
      <c r="Q40" s="250"/>
    </row>
    <row r="41" spans="1:17" s="251" customFormat="1" x14ac:dyDescent="0.2">
      <c r="A41" s="250"/>
      <c r="B41" s="250"/>
      <c r="C41" s="250"/>
      <c r="D41" s="250"/>
      <c r="E41" s="250"/>
      <c r="F41" s="250"/>
      <c r="G41" s="250"/>
      <c r="H41" s="250"/>
      <c r="I41" s="250"/>
      <c r="J41" s="250"/>
      <c r="K41" s="250"/>
      <c r="L41" s="250"/>
      <c r="M41" s="250"/>
      <c r="N41" s="250"/>
      <c r="O41" s="250"/>
      <c r="P41" s="250"/>
      <c r="Q41" s="250"/>
    </row>
    <row r="42" spans="1:17" s="24" customFormat="1" x14ac:dyDescent="0.2">
      <c r="A42" s="192"/>
      <c r="B42" s="192"/>
      <c r="C42" s="192"/>
      <c r="D42" s="278" t="s">
        <v>354</v>
      </c>
      <c r="E42" s="278" t="s">
        <v>355</v>
      </c>
      <c r="F42" s="278" t="s">
        <v>356</v>
      </c>
      <c r="G42" s="278" t="s">
        <v>357</v>
      </c>
      <c r="H42" s="278" t="s">
        <v>358</v>
      </c>
      <c r="I42" s="278" t="s">
        <v>359</v>
      </c>
      <c r="J42" s="278" t="s">
        <v>360</v>
      </c>
      <c r="K42" s="278" t="s">
        <v>361</v>
      </c>
      <c r="L42" s="278" t="s">
        <v>362</v>
      </c>
      <c r="M42" s="278" t="s">
        <v>363</v>
      </c>
      <c r="N42" s="278" t="s">
        <v>364</v>
      </c>
      <c r="O42" s="278" t="s">
        <v>365</v>
      </c>
      <c r="P42" s="278" t="s">
        <v>366</v>
      </c>
      <c r="Q42" s="278" t="s">
        <v>367</v>
      </c>
    </row>
    <row r="43" spans="1:17" s="251" customFormat="1" x14ac:dyDescent="0.2">
      <c r="A43" s="250"/>
      <c r="B43" s="250"/>
      <c r="C43" s="250"/>
      <c r="D43" s="279"/>
      <c r="E43" s="279"/>
      <c r="F43" s="279"/>
      <c r="G43" s="279"/>
      <c r="H43" s="279"/>
      <c r="I43" s="279"/>
      <c r="J43" s="279"/>
      <c r="K43" s="279"/>
      <c r="L43" s="279"/>
      <c r="M43" s="279"/>
      <c r="N43" s="279"/>
      <c r="O43" s="279"/>
      <c r="P43" s="279"/>
      <c r="Q43" s="279"/>
    </row>
    <row r="44" spans="1:17" s="24" customFormat="1" x14ac:dyDescent="0.2">
      <c r="A44" s="26" t="s">
        <v>189</v>
      </c>
      <c r="B44" s="23" t="s">
        <v>214</v>
      </c>
      <c r="C44" s="186"/>
      <c r="D44" s="280"/>
      <c r="E44" s="280"/>
      <c r="F44" s="280"/>
      <c r="G44" s="280"/>
      <c r="H44" s="280"/>
      <c r="I44" s="280"/>
      <c r="J44" s="280"/>
      <c r="K44" s="280"/>
      <c r="L44" s="280"/>
      <c r="M44" s="280"/>
      <c r="N44" s="280"/>
      <c r="O44" s="280"/>
      <c r="P44" s="280"/>
      <c r="Q44" s="280"/>
    </row>
    <row r="45" spans="1:17" s="251" customFormat="1" x14ac:dyDescent="0.2">
      <c r="A45" s="187" t="s">
        <v>191</v>
      </c>
      <c r="B45" s="250" t="s">
        <v>202</v>
      </c>
      <c r="C45" s="188"/>
      <c r="D45" s="281">
        <f>'Stanovanje 3'!G21</f>
        <v>0</v>
      </c>
      <c r="E45" s="281">
        <f>'Stanovanje 4'!G21</f>
        <v>0</v>
      </c>
      <c r="F45" s="281">
        <f>'Stanovanje 6'!G21</f>
        <v>0</v>
      </c>
      <c r="G45" s="281">
        <f>'Stanovanje 7'!G21</f>
        <v>0</v>
      </c>
      <c r="H45" s="281">
        <f>'Stanovanje 8'!G21</f>
        <v>0</v>
      </c>
      <c r="I45" s="281">
        <f>'Stanovanje 9'!G21</f>
        <v>0</v>
      </c>
      <c r="J45" s="281">
        <f>'Stanovanje 10'!G21</f>
        <v>0</v>
      </c>
      <c r="K45" s="281">
        <f>'Stanovanje 11'!G27</f>
        <v>0</v>
      </c>
      <c r="L45" s="281">
        <f>'Stanovanje 12'!G21</f>
        <v>0</v>
      </c>
      <c r="M45" s="281">
        <f>'Stanovanje 13'!G21</f>
        <v>0</v>
      </c>
      <c r="N45" s="281">
        <f>'Stanovanje 14'!G21</f>
        <v>0</v>
      </c>
      <c r="O45" s="281">
        <f>'Stanovanje 15'!G27</f>
        <v>0</v>
      </c>
      <c r="P45" s="281">
        <f>'Stanovanje 16'!G21</f>
        <v>0</v>
      </c>
      <c r="Q45" s="281">
        <f>'Stanovanje 17'!G21</f>
        <v>0</v>
      </c>
    </row>
    <row r="46" spans="1:17" s="251" customFormat="1" x14ac:dyDescent="0.2">
      <c r="A46" s="187" t="s">
        <v>207</v>
      </c>
      <c r="B46" s="250" t="s">
        <v>208</v>
      </c>
      <c r="C46" s="188"/>
      <c r="D46" s="281">
        <f>'Stanovanje 3'!G27</f>
        <v>0</v>
      </c>
      <c r="E46" s="281">
        <f>'Stanovanje 4'!G27</f>
        <v>0</v>
      </c>
      <c r="F46" s="281">
        <f>'Stanovanje 6'!G27</f>
        <v>0</v>
      </c>
      <c r="G46" s="281">
        <f>'Stanovanje 7'!G27</f>
        <v>0</v>
      </c>
      <c r="H46" s="281">
        <f>'Stanovanje 8'!G27</f>
        <v>0</v>
      </c>
      <c r="I46" s="281">
        <f>'Stanovanje 9'!G27</f>
        <v>0</v>
      </c>
      <c r="J46" s="281">
        <f>'Stanovanje 10'!G27</f>
        <v>0</v>
      </c>
      <c r="K46" s="281">
        <f>'Stanovanje 11'!G27</f>
        <v>0</v>
      </c>
      <c r="L46" s="281">
        <f>'Stanovanje 12'!G27</f>
        <v>0</v>
      </c>
      <c r="M46" s="281">
        <f>'Stanovanje 13'!G27</f>
        <v>0</v>
      </c>
      <c r="N46" s="281">
        <f>'Stanovanje 14'!G27</f>
        <v>0</v>
      </c>
      <c r="O46" s="281">
        <f>'Stanovanje 15'!G33</f>
        <v>0</v>
      </c>
      <c r="P46" s="281">
        <f>'Stanovanje 16'!G27</f>
        <v>0</v>
      </c>
      <c r="Q46" s="281">
        <f>'Stanovanje 17'!G27</f>
        <v>0</v>
      </c>
    </row>
    <row r="47" spans="1:17" s="251" customFormat="1" x14ac:dyDescent="0.2">
      <c r="A47" s="187" t="s">
        <v>210</v>
      </c>
      <c r="B47" s="250" t="s">
        <v>211</v>
      </c>
      <c r="C47" s="188"/>
      <c r="D47" s="281">
        <f>'Stanovanje 3'!G33</f>
        <v>0</v>
      </c>
      <c r="E47" s="281">
        <f>'Stanovanje 4'!G33</f>
        <v>0</v>
      </c>
      <c r="F47" s="281">
        <f>'Stanovanje 6'!G33</f>
        <v>0</v>
      </c>
      <c r="G47" s="281">
        <f>'Stanovanje 7'!G33</f>
        <v>0</v>
      </c>
      <c r="H47" s="281">
        <f>'Stanovanje 8'!G33</f>
        <v>0</v>
      </c>
      <c r="I47" s="281">
        <f>'Stanovanje 9'!G33</f>
        <v>0</v>
      </c>
      <c r="J47" s="281">
        <f>'Stanovanje 10'!G33</f>
        <v>0</v>
      </c>
      <c r="K47" s="281">
        <f>'Stanovanje 11'!G33</f>
        <v>0</v>
      </c>
      <c r="L47" s="281">
        <f>'Stanovanje 12'!G33</f>
        <v>0</v>
      </c>
      <c r="M47" s="281">
        <f>'Stanovanje 13'!G33</f>
        <v>0</v>
      </c>
      <c r="N47" s="281">
        <f>'Stanovanje 14'!G33</f>
        <v>0</v>
      </c>
      <c r="O47" s="281">
        <f>'Stanovanje 15'!G33</f>
        <v>0</v>
      </c>
      <c r="P47" s="281">
        <f>'Stanovanje 16'!G33</f>
        <v>0</v>
      </c>
      <c r="Q47" s="281">
        <f>'Stanovanje 17'!G33</f>
        <v>0</v>
      </c>
    </row>
    <row r="48" spans="1:17" s="24" customFormat="1" x14ac:dyDescent="0.2">
      <c r="A48" s="26"/>
      <c r="B48" s="189" t="s">
        <v>215</v>
      </c>
      <c r="C48" s="190"/>
      <c r="D48" s="282">
        <f>SUM(D45:D47)</f>
        <v>0</v>
      </c>
      <c r="E48" s="282">
        <f t="shared" ref="E48:Q48" si="0">SUM(E45:E47)</f>
        <v>0</v>
      </c>
      <c r="F48" s="282">
        <f t="shared" si="0"/>
        <v>0</v>
      </c>
      <c r="G48" s="282">
        <f t="shared" si="0"/>
        <v>0</v>
      </c>
      <c r="H48" s="282">
        <f t="shared" si="0"/>
        <v>0</v>
      </c>
      <c r="I48" s="282">
        <f t="shared" si="0"/>
        <v>0</v>
      </c>
      <c r="J48" s="282">
        <f t="shared" si="0"/>
        <v>0</v>
      </c>
      <c r="K48" s="282">
        <f t="shared" si="0"/>
        <v>0</v>
      </c>
      <c r="L48" s="282">
        <f t="shared" si="0"/>
        <v>0</v>
      </c>
      <c r="M48" s="282">
        <f t="shared" si="0"/>
        <v>0</v>
      </c>
      <c r="N48" s="282">
        <f t="shared" si="0"/>
        <v>0</v>
      </c>
      <c r="O48" s="282">
        <f t="shared" si="0"/>
        <v>0</v>
      </c>
      <c r="P48" s="282">
        <f t="shared" si="0"/>
        <v>0</v>
      </c>
      <c r="Q48" s="282">
        <f t="shared" si="0"/>
        <v>0</v>
      </c>
    </row>
    <row r="49" spans="1:17" s="251" customFormat="1" x14ac:dyDescent="0.2">
      <c r="A49" s="250"/>
      <c r="B49" s="250"/>
      <c r="C49" s="250"/>
      <c r="D49" s="279"/>
      <c r="E49" s="279"/>
      <c r="F49" s="279"/>
      <c r="G49" s="279"/>
      <c r="H49" s="279"/>
      <c r="I49" s="279"/>
      <c r="J49" s="279"/>
      <c r="K49" s="279"/>
      <c r="L49" s="279"/>
      <c r="M49" s="279"/>
      <c r="N49" s="279"/>
      <c r="O49" s="279"/>
      <c r="P49" s="279"/>
      <c r="Q49" s="279"/>
    </row>
    <row r="50" spans="1:17" s="24" customFormat="1" x14ac:dyDescent="0.2">
      <c r="A50" s="26" t="s">
        <v>74</v>
      </c>
      <c r="B50" s="23" t="s">
        <v>75</v>
      </c>
      <c r="C50" s="186"/>
      <c r="D50" s="280"/>
      <c r="E50" s="280"/>
      <c r="F50" s="280"/>
      <c r="G50" s="280"/>
      <c r="H50" s="280"/>
      <c r="I50" s="280"/>
      <c r="J50" s="280"/>
      <c r="K50" s="280"/>
      <c r="L50" s="280"/>
      <c r="M50" s="280"/>
      <c r="N50" s="280"/>
      <c r="O50" s="280"/>
      <c r="P50" s="280"/>
      <c r="Q50" s="280"/>
    </row>
    <row r="51" spans="1:17" s="251" customFormat="1" x14ac:dyDescent="0.2">
      <c r="A51" s="187" t="s">
        <v>76</v>
      </c>
      <c r="B51" s="250" t="s">
        <v>77</v>
      </c>
      <c r="C51" s="188"/>
      <c r="D51" s="281">
        <f>'Stanovanje 3'!G52</f>
        <v>0</v>
      </c>
      <c r="E51" s="281">
        <f>'Stanovanje 4'!G52</f>
        <v>0</v>
      </c>
      <c r="F51" s="281">
        <f>'Stanovanje 6'!G52</f>
        <v>0</v>
      </c>
      <c r="G51" s="281">
        <f>'Stanovanje 7'!G52</f>
        <v>0</v>
      </c>
      <c r="H51" s="281">
        <f>'Stanovanje 8'!G52</f>
        <v>0</v>
      </c>
      <c r="I51" s="281">
        <f>'Stanovanje 9'!G52</f>
        <v>0</v>
      </c>
      <c r="J51" s="281">
        <f>'Stanovanje 10'!G52</f>
        <v>0</v>
      </c>
      <c r="K51" s="281">
        <f>'Stanovanje 11'!G52</f>
        <v>0</v>
      </c>
      <c r="L51" s="281">
        <f>'Stanovanje 12'!G52</f>
        <v>0</v>
      </c>
      <c r="M51" s="281">
        <f>'Stanovanje 13'!G52</f>
        <v>0</v>
      </c>
      <c r="N51" s="281">
        <f>'Stanovanje 14'!G52</f>
        <v>0</v>
      </c>
      <c r="O51" s="281">
        <f>'Stanovanje 15'!G52</f>
        <v>0</v>
      </c>
      <c r="P51" s="281">
        <f>'Stanovanje 16'!G52</f>
        <v>0</v>
      </c>
      <c r="Q51" s="281">
        <f>'Stanovanje 17'!G52</f>
        <v>0</v>
      </c>
    </row>
    <row r="52" spans="1:17" s="251" customFormat="1" x14ac:dyDescent="0.2">
      <c r="A52" s="187" t="s">
        <v>90</v>
      </c>
      <c r="B52" s="250" t="s">
        <v>91</v>
      </c>
      <c r="C52" s="188"/>
      <c r="D52" s="281">
        <f>'Stanovanje 3'!G59</f>
        <v>0</v>
      </c>
      <c r="E52" s="281">
        <f>'Stanovanje 4'!G58</f>
        <v>0</v>
      </c>
      <c r="F52" s="281">
        <f>'Stanovanje 6'!G59</f>
        <v>0</v>
      </c>
      <c r="G52" s="281">
        <f>'Stanovanje 7'!G59</f>
        <v>0</v>
      </c>
      <c r="H52" s="281">
        <f>'Stanovanje 8'!G59</f>
        <v>0</v>
      </c>
      <c r="I52" s="281">
        <f>'Stanovanje 9'!G59</f>
        <v>0</v>
      </c>
      <c r="J52" s="281">
        <f>'Stanovanje 10'!G59</f>
        <v>0</v>
      </c>
      <c r="K52" s="281">
        <f>'Stanovanje 11'!G59</f>
        <v>0</v>
      </c>
      <c r="L52" s="281">
        <f>'Stanovanje 12'!G59</f>
        <v>0</v>
      </c>
      <c r="M52" s="281">
        <f>'Stanovanje 13'!G59</f>
        <v>0</v>
      </c>
      <c r="N52" s="281">
        <f>'Stanovanje 14'!G59</f>
        <v>0</v>
      </c>
      <c r="O52" s="281">
        <f>'Stanovanje 15'!G59</f>
        <v>0</v>
      </c>
      <c r="P52" s="281">
        <f>'Stanovanje 16'!G59</f>
        <v>0</v>
      </c>
      <c r="Q52" s="281">
        <f>'Stanovanje 17'!G59</f>
        <v>0</v>
      </c>
    </row>
    <row r="53" spans="1:17" s="24" customFormat="1" x14ac:dyDescent="0.2">
      <c r="A53" s="26"/>
      <c r="B53" s="189" t="s">
        <v>147</v>
      </c>
      <c r="C53" s="190"/>
      <c r="D53" s="282">
        <f>SUM(D51:D52)</f>
        <v>0</v>
      </c>
      <c r="E53" s="282">
        <f t="shared" ref="E53:Q53" si="1">SUM(E51:E52)</f>
        <v>0</v>
      </c>
      <c r="F53" s="282">
        <f t="shared" si="1"/>
        <v>0</v>
      </c>
      <c r="G53" s="282">
        <f t="shared" si="1"/>
        <v>0</v>
      </c>
      <c r="H53" s="282">
        <f t="shared" si="1"/>
        <v>0</v>
      </c>
      <c r="I53" s="282">
        <f t="shared" si="1"/>
        <v>0</v>
      </c>
      <c r="J53" s="282">
        <f t="shared" si="1"/>
        <v>0</v>
      </c>
      <c r="K53" s="282">
        <f t="shared" si="1"/>
        <v>0</v>
      </c>
      <c r="L53" s="282">
        <f t="shared" si="1"/>
        <v>0</v>
      </c>
      <c r="M53" s="282">
        <f t="shared" si="1"/>
        <v>0</v>
      </c>
      <c r="N53" s="282">
        <f t="shared" si="1"/>
        <v>0</v>
      </c>
      <c r="O53" s="282">
        <f t="shared" si="1"/>
        <v>0</v>
      </c>
      <c r="P53" s="282">
        <f t="shared" si="1"/>
        <v>0</v>
      </c>
      <c r="Q53" s="282">
        <f t="shared" si="1"/>
        <v>0</v>
      </c>
    </row>
    <row r="54" spans="1:17" s="251" customFormat="1" x14ac:dyDescent="0.2">
      <c r="A54" s="250"/>
      <c r="B54" s="250"/>
      <c r="C54" s="250"/>
      <c r="D54" s="279"/>
      <c r="E54" s="279"/>
      <c r="F54" s="279"/>
      <c r="G54" s="279"/>
      <c r="H54" s="279"/>
      <c r="I54" s="279"/>
      <c r="J54" s="279"/>
      <c r="K54" s="279"/>
      <c r="L54" s="279"/>
      <c r="M54" s="279"/>
      <c r="N54" s="279"/>
      <c r="O54" s="279"/>
      <c r="P54" s="279"/>
      <c r="Q54" s="279"/>
    </row>
    <row r="55" spans="1:17" s="24" customFormat="1" x14ac:dyDescent="0.2">
      <c r="A55" s="26" t="s">
        <v>95</v>
      </c>
      <c r="B55" s="23" t="s">
        <v>96</v>
      </c>
      <c r="C55" s="186"/>
      <c r="D55" s="280"/>
      <c r="E55" s="280"/>
      <c r="F55" s="280"/>
      <c r="G55" s="280"/>
      <c r="H55" s="280"/>
      <c r="I55" s="280"/>
      <c r="J55" s="280"/>
      <c r="K55" s="280"/>
      <c r="L55" s="280"/>
      <c r="M55" s="280"/>
      <c r="N55" s="280"/>
      <c r="O55" s="280"/>
      <c r="P55" s="280"/>
      <c r="Q55" s="280"/>
    </row>
    <row r="56" spans="1:17" s="251" customFormat="1" x14ac:dyDescent="0.2">
      <c r="A56" s="187" t="s">
        <v>97</v>
      </c>
      <c r="B56" s="250" t="s">
        <v>94</v>
      </c>
      <c r="C56" s="188"/>
      <c r="D56" s="281">
        <f>'Stanovanje 3'!G68</f>
        <v>0</v>
      </c>
      <c r="E56" s="281">
        <f>'Stanovanje 4'!G68</f>
        <v>0</v>
      </c>
      <c r="F56" s="281">
        <f>'Stanovanje 6'!G68</f>
        <v>0</v>
      </c>
      <c r="G56" s="281">
        <f>'Stanovanje 7'!G68</f>
        <v>0</v>
      </c>
      <c r="H56" s="281">
        <f>'Stanovanje 8'!G68</f>
        <v>0</v>
      </c>
      <c r="I56" s="281">
        <f>'Stanovanje 9'!G68</f>
        <v>0</v>
      </c>
      <c r="J56" s="281">
        <f>'Stanovanje 10'!G68</f>
        <v>0</v>
      </c>
      <c r="K56" s="281">
        <f>'Stanovanje 11'!G68</f>
        <v>0</v>
      </c>
      <c r="L56" s="281">
        <f>'Stanovanje 12'!G68</f>
        <v>0</v>
      </c>
      <c r="M56" s="281">
        <f>'Stanovanje 13'!G68</f>
        <v>0</v>
      </c>
      <c r="N56" s="281">
        <f>'Stanovanje 14'!G68</f>
        <v>0</v>
      </c>
      <c r="O56" s="281">
        <f>'Stanovanje 15'!G68</f>
        <v>0</v>
      </c>
      <c r="P56" s="281">
        <f>'Stanovanje 16'!G68</f>
        <v>0</v>
      </c>
      <c r="Q56" s="281">
        <f>'Stanovanje 17'!G68</f>
        <v>0</v>
      </c>
    </row>
    <row r="57" spans="1:17" s="251" customFormat="1" x14ac:dyDescent="0.2">
      <c r="A57" s="187" t="s">
        <v>93</v>
      </c>
      <c r="B57" s="250" t="s">
        <v>176</v>
      </c>
      <c r="C57" s="188"/>
      <c r="D57" s="281">
        <f>'Stanovanje 3'!G76</f>
        <v>0</v>
      </c>
      <c r="E57" s="281">
        <f>'Stanovanje 4'!G76</f>
        <v>0</v>
      </c>
      <c r="F57" s="281">
        <f>'Stanovanje 6'!G79</f>
        <v>0</v>
      </c>
      <c r="G57" s="281">
        <f>'Stanovanje 7'!G76</f>
        <v>0</v>
      </c>
      <c r="H57" s="281">
        <f>'Stanovanje 8'!G76</f>
        <v>0</v>
      </c>
      <c r="I57" s="281">
        <f>'Stanovanje 9'!G76</f>
        <v>0</v>
      </c>
      <c r="J57" s="281">
        <f>'Stanovanje 10'!G76</f>
        <v>0</v>
      </c>
      <c r="K57" s="281">
        <f>'Stanovanje 11'!G79</f>
        <v>0</v>
      </c>
      <c r="L57" s="281">
        <f>'Stanovanje 12'!G76</f>
        <v>0</v>
      </c>
      <c r="M57" s="281">
        <f>'Stanovanje 13'!G76</f>
        <v>0</v>
      </c>
      <c r="N57" s="281">
        <f>'Stanovanje 14'!G76</f>
        <v>0</v>
      </c>
      <c r="O57" s="281">
        <f>'Stanovanje 15'!G79</f>
        <v>0</v>
      </c>
      <c r="P57" s="281">
        <f>'Stanovanje 16'!G79</f>
        <v>0</v>
      </c>
      <c r="Q57" s="281">
        <f>'Stanovanje 17'!G76</f>
        <v>0</v>
      </c>
    </row>
    <row r="58" spans="1:17" s="251" customFormat="1" x14ac:dyDescent="0.2">
      <c r="A58" s="187" t="s">
        <v>107</v>
      </c>
      <c r="B58" s="250" t="s">
        <v>174</v>
      </c>
      <c r="C58" s="188"/>
      <c r="D58" s="281">
        <f>'Stanovanje 3'!G82</f>
        <v>0</v>
      </c>
      <c r="E58" s="281">
        <f>'Stanovanje 4'!G82</f>
        <v>0</v>
      </c>
      <c r="F58" s="281">
        <f>'Stanovanje 6'!G85</f>
        <v>0</v>
      </c>
      <c r="G58" s="281">
        <f>'Stanovanje 7'!G82</f>
        <v>0</v>
      </c>
      <c r="H58" s="281">
        <f>'Stanovanje 8'!G82</f>
        <v>0</v>
      </c>
      <c r="I58" s="281">
        <f>'Stanovanje 9'!G82</f>
        <v>0</v>
      </c>
      <c r="J58" s="281">
        <f>'Stanovanje 10'!G82</f>
        <v>0</v>
      </c>
      <c r="K58" s="281">
        <f>'Stanovanje 11'!G85</f>
        <v>0</v>
      </c>
      <c r="L58" s="281">
        <f>'Stanovanje 12'!G82</f>
        <v>0</v>
      </c>
      <c r="M58" s="281">
        <f>'Stanovanje 13'!G82</f>
        <v>0</v>
      </c>
      <c r="N58" s="281">
        <f>'Stanovanje 14'!G82</f>
        <v>0</v>
      </c>
      <c r="O58" s="281">
        <f>'Stanovanje 15'!G84</f>
        <v>0</v>
      </c>
      <c r="P58" s="281">
        <f>'Stanovanje 16'!G85</f>
        <v>0</v>
      </c>
      <c r="Q58" s="281">
        <f>'Stanovanje 17'!G82</f>
        <v>0</v>
      </c>
    </row>
    <row r="59" spans="1:17" s="251" customFormat="1" x14ac:dyDescent="0.2">
      <c r="A59" s="187" t="s">
        <v>111</v>
      </c>
      <c r="B59" s="250" t="s">
        <v>101</v>
      </c>
      <c r="C59" s="188"/>
      <c r="D59" s="281">
        <f>'Stanovanje 3'!G108</f>
        <v>0</v>
      </c>
      <c r="E59" s="281">
        <f>'Stanovanje 4'!G108</f>
        <v>0</v>
      </c>
      <c r="F59" s="281">
        <f>'Stanovanje 6'!G111</f>
        <v>0</v>
      </c>
      <c r="G59" s="281">
        <f>'Stanovanje 7'!G108</f>
        <v>0</v>
      </c>
      <c r="H59" s="281">
        <f>'Stanovanje 8'!G108</f>
        <v>0</v>
      </c>
      <c r="I59" s="281">
        <f>'Stanovanje 9'!G108</f>
        <v>0</v>
      </c>
      <c r="J59" s="281">
        <f>'Stanovanje 10'!G108</f>
        <v>0</v>
      </c>
      <c r="K59" s="281">
        <f>'Stanovanje 11'!G111</f>
        <v>0</v>
      </c>
      <c r="L59" s="281">
        <f>'Stanovanje 12'!G108</f>
        <v>0</v>
      </c>
      <c r="M59" s="281">
        <f>'Stanovanje 13'!G108</f>
        <v>0</v>
      </c>
      <c r="N59" s="281">
        <f>'Stanovanje 14'!G108</f>
        <v>0</v>
      </c>
      <c r="O59" s="281">
        <f>'Stanovanje 15'!G111</f>
        <v>0</v>
      </c>
      <c r="P59" s="281">
        <f>'Stanovanje 16'!G111</f>
        <v>0</v>
      </c>
      <c r="Q59" s="281">
        <f>'Stanovanje 17'!G108</f>
        <v>0</v>
      </c>
    </row>
    <row r="60" spans="1:17" s="251" customFormat="1" x14ac:dyDescent="0.2">
      <c r="A60" s="187" t="s">
        <v>116</v>
      </c>
      <c r="B60" s="250" t="s">
        <v>117</v>
      </c>
      <c r="C60" s="188"/>
      <c r="D60" s="281">
        <f>'Stanovanje 3'!G119</f>
        <v>0</v>
      </c>
      <c r="E60" s="281">
        <f>'Stanovanje 4'!G119</f>
        <v>0</v>
      </c>
      <c r="F60" s="281">
        <f>'Stanovanje 6'!G122</f>
        <v>0</v>
      </c>
      <c r="G60" s="281">
        <f>'Stanovanje 7'!G119</f>
        <v>0</v>
      </c>
      <c r="H60" s="281">
        <f>'Stanovanje 8'!G119</f>
        <v>0</v>
      </c>
      <c r="I60" s="281">
        <f>'Stanovanje 9'!G119</f>
        <v>0</v>
      </c>
      <c r="J60" s="281">
        <f>'Stanovanje 10'!G119</f>
        <v>0</v>
      </c>
      <c r="K60" s="281">
        <f>'Stanovanje 11'!G122</f>
        <v>0</v>
      </c>
      <c r="L60" s="281">
        <f>'Stanovanje 12'!G119</f>
        <v>0</v>
      </c>
      <c r="M60" s="281">
        <f>'Stanovanje 13'!G119</f>
        <v>0</v>
      </c>
      <c r="N60" s="281">
        <f>'Stanovanje 14'!G119</f>
        <v>0</v>
      </c>
      <c r="O60" s="281">
        <f>'Stanovanje 15'!G122</f>
        <v>0</v>
      </c>
      <c r="P60" s="281">
        <f>'Stanovanje 16'!G122</f>
        <v>0</v>
      </c>
      <c r="Q60" s="281">
        <f>'Stanovanje 17'!G119</f>
        <v>0</v>
      </c>
    </row>
    <row r="61" spans="1:17" s="24" customFormat="1" x14ac:dyDescent="0.2">
      <c r="A61" s="26"/>
      <c r="B61" s="189" t="s">
        <v>148</v>
      </c>
      <c r="C61" s="190"/>
      <c r="D61" s="282">
        <f>SUM(D56:D60)</f>
        <v>0</v>
      </c>
      <c r="E61" s="282">
        <f t="shared" ref="E61:Q61" si="2">SUM(E56:E60)</f>
        <v>0</v>
      </c>
      <c r="F61" s="282">
        <f t="shared" si="2"/>
        <v>0</v>
      </c>
      <c r="G61" s="282">
        <f t="shared" si="2"/>
        <v>0</v>
      </c>
      <c r="H61" s="282">
        <f t="shared" si="2"/>
        <v>0</v>
      </c>
      <c r="I61" s="282">
        <f t="shared" si="2"/>
        <v>0</v>
      </c>
      <c r="J61" s="282">
        <f t="shared" si="2"/>
        <v>0</v>
      </c>
      <c r="K61" s="282">
        <f t="shared" si="2"/>
        <v>0</v>
      </c>
      <c r="L61" s="282">
        <f t="shared" si="2"/>
        <v>0</v>
      </c>
      <c r="M61" s="282">
        <f t="shared" si="2"/>
        <v>0</v>
      </c>
      <c r="N61" s="282">
        <f t="shared" si="2"/>
        <v>0</v>
      </c>
      <c r="O61" s="282">
        <f t="shared" si="2"/>
        <v>0</v>
      </c>
      <c r="P61" s="282">
        <f t="shared" si="2"/>
        <v>0</v>
      </c>
      <c r="Q61" s="282">
        <f t="shared" si="2"/>
        <v>0</v>
      </c>
    </row>
    <row r="62" spans="1:17" s="251" customFormat="1" x14ac:dyDescent="0.2">
      <c r="A62" s="250"/>
      <c r="B62" s="250"/>
      <c r="C62" s="250"/>
      <c r="D62" s="279"/>
      <c r="E62" s="279"/>
      <c r="F62" s="279"/>
      <c r="G62" s="279"/>
      <c r="H62" s="279"/>
      <c r="I62" s="279"/>
      <c r="J62" s="279"/>
      <c r="K62" s="279"/>
      <c r="L62" s="279"/>
      <c r="M62" s="279"/>
      <c r="N62" s="279"/>
      <c r="O62" s="279"/>
      <c r="P62" s="279"/>
      <c r="Q62" s="279"/>
    </row>
    <row r="63" spans="1:17" s="24" customFormat="1" x14ac:dyDescent="0.2">
      <c r="A63" s="26" t="s">
        <v>62</v>
      </c>
      <c r="B63" s="23" t="s">
        <v>63</v>
      </c>
      <c r="C63" s="186"/>
      <c r="D63" s="280"/>
      <c r="E63" s="280"/>
      <c r="F63" s="280"/>
      <c r="G63" s="280"/>
      <c r="H63" s="280"/>
      <c r="I63" s="280"/>
      <c r="J63" s="280"/>
      <c r="K63" s="280"/>
      <c r="L63" s="280"/>
      <c r="M63" s="280"/>
      <c r="N63" s="280"/>
      <c r="O63" s="280"/>
      <c r="P63" s="280"/>
      <c r="Q63" s="280"/>
    </row>
    <row r="64" spans="1:17" s="251" customFormat="1" x14ac:dyDescent="0.2">
      <c r="A64" s="187" t="s">
        <v>64</v>
      </c>
      <c r="B64" s="250" t="s">
        <v>232</v>
      </c>
      <c r="C64" s="188"/>
      <c r="D64" s="281">
        <f>'Stanovanje 3'!G130</f>
        <v>0</v>
      </c>
      <c r="E64" s="281">
        <f>'Stanovanje 4'!G130</f>
        <v>0</v>
      </c>
      <c r="F64" s="281">
        <f>'Stanovanje 6'!G134</f>
        <v>0</v>
      </c>
      <c r="G64" s="281">
        <f>'Stanovanje 7'!G129</f>
        <v>0</v>
      </c>
      <c r="H64" s="281">
        <f>'Stanovanje 8'!G130</f>
        <v>0</v>
      </c>
      <c r="I64" s="281">
        <f>'Stanovanje 9'!G130</f>
        <v>0</v>
      </c>
      <c r="J64" s="281">
        <f>'Stanovanje 10'!G130</f>
        <v>0</v>
      </c>
      <c r="K64" s="281">
        <f>'Stanovanje 11'!G134</f>
        <v>0</v>
      </c>
      <c r="L64" s="281">
        <f>'Stanovanje 12'!G129</f>
        <v>0</v>
      </c>
      <c r="M64" s="281">
        <f>'Stanovanje 13'!G130</f>
        <v>0</v>
      </c>
      <c r="N64" s="281">
        <f>'Stanovanje 14'!G130</f>
        <v>0</v>
      </c>
      <c r="O64" s="281">
        <f>'Stanovanje 15'!G133</f>
        <v>0</v>
      </c>
      <c r="P64" s="281">
        <f>'Stanovanje 16'!G134</f>
        <v>0</v>
      </c>
      <c r="Q64" s="281">
        <f>'Stanovanje 17'!G129</f>
        <v>0</v>
      </c>
    </row>
    <row r="65" spans="1:17" s="24" customFormat="1" x14ac:dyDescent="0.2">
      <c r="A65" s="26"/>
      <c r="B65" s="189" t="s">
        <v>67</v>
      </c>
      <c r="C65" s="190"/>
      <c r="D65" s="282">
        <f>SUM(D64:D64)</f>
        <v>0</v>
      </c>
      <c r="E65" s="282">
        <f t="shared" ref="E65:Q65" si="3">SUM(E64:E64)</f>
        <v>0</v>
      </c>
      <c r="F65" s="282">
        <f t="shared" si="3"/>
        <v>0</v>
      </c>
      <c r="G65" s="282">
        <f t="shared" si="3"/>
        <v>0</v>
      </c>
      <c r="H65" s="282">
        <f t="shared" si="3"/>
        <v>0</v>
      </c>
      <c r="I65" s="282">
        <f t="shared" si="3"/>
        <v>0</v>
      </c>
      <c r="J65" s="282">
        <f t="shared" si="3"/>
        <v>0</v>
      </c>
      <c r="K65" s="282">
        <f t="shared" si="3"/>
        <v>0</v>
      </c>
      <c r="L65" s="282">
        <f t="shared" si="3"/>
        <v>0</v>
      </c>
      <c r="M65" s="282">
        <f t="shared" si="3"/>
        <v>0</v>
      </c>
      <c r="N65" s="282">
        <f t="shared" si="3"/>
        <v>0</v>
      </c>
      <c r="O65" s="282">
        <f t="shared" si="3"/>
        <v>0</v>
      </c>
      <c r="P65" s="282">
        <f t="shared" si="3"/>
        <v>0</v>
      </c>
      <c r="Q65" s="282">
        <f t="shared" si="3"/>
        <v>0</v>
      </c>
    </row>
    <row r="66" spans="1:17" s="251" customFormat="1" x14ac:dyDescent="0.2">
      <c r="A66" s="187"/>
      <c r="B66" s="250"/>
      <c r="C66" s="188"/>
      <c r="D66" s="281"/>
      <c r="E66" s="281"/>
      <c r="F66" s="281"/>
      <c r="G66" s="281"/>
      <c r="H66" s="281"/>
      <c r="I66" s="281"/>
      <c r="J66" s="281"/>
      <c r="K66" s="281"/>
      <c r="L66" s="281"/>
      <c r="M66" s="281"/>
      <c r="N66" s="281"/>
      <c r="O66" s="281"/>
      <c r="P66" s="281"/>
      <c r="Q66" s="281"/>
    </row>
    <row r="67" spans="1:17" s="24" customFormat="1" x14ac:dyDescent="0.2">
      <c r="A67" s="26" t="s">
        <v>131</v>
      </c>
      <c r="B67" s="23" t="s">
        <v>132</v>
      </c>
      <c r="C67" s="186"/>
      <c r="D67" s="280"/>
      <c r="E67" s="280"/>
      <c r="F67" s="280"/>
      <c r="G67" s="280"/>
      <c r="H67" s="280"/>
      <c r="I67" s="280"/>
      <c r="J67" s="280"/>
      <c r="K67" s="280"/>
      <c r="L67" s="280"/>
      <c r="M67" s="280"/>
      <c r="N67" s="280"/>
      <c r="O67" s="280"/>
      <c r="P67" s="280"/>
      <c r="Q67" s="280"/>
    </row>
    <row r="68" spans="1:17" s="251" customFormat="1" x14ac:dyDescent="0.2">
      <c r="A68" s="187" t="s">
        <v>133</v>
      </c>
      <c r="B68" s="250" t="s">
        <v>135</v>
      </c>
      <c r="C68" s="188"/>
      <c r="D68" s="281">
        <f>'Stanovanje 3'!G146</f>
        <v>0</v>
      </c>
      <c r="E68" s="281">
        <f>'Stanovanje 4'!G146</f>
        <v>0</v>
      </c>
      <c r="F68" s="281">
        <f>'Stanovanje 6'!G150</f>
        <v>0</v>
      </c>
      <c r="G68" s="281">
        <f>'Stanovanje 7'!G145</f>
        <v>0</v>
      </c>
      <c r="H68" s="281">
        <f>'Stanovanje 8'!G146</f>
        <v>0</v>
      </c>
      <c r="I68" s="281">
        <f>'Stanovanje 9'!G146</f>
        <v>0</v>
      </c>
      <c r="J68" s="281">
        <f>'Stanovanje 10'!G146</f>
        <v>0</v>
      </c>
      <c r="K68" s="281">
        <f>'Stanovanje 11'!G150</f>
        <v>0</v>
      </c>
      <c r="L68" s="281">
        <f>'Stanovanje 12'!G145</f>
        <v>0</v>
      </c>
      <c r="M68" s="281">
        <f>'Stanovanje 13'!G146</f>
        <v>0</v>
      </c>
      <c r="N68" s="281">
        <f>'Stanovanje 14'!G146</f>
        <v>0</v>
      </c>
      <c r="O68" s="281">
        <f>'Stanovanje 15'!G149</f>
        <v>0</v>
      </c>
      <c r="P68" s="281">
        <f>'Stanovanje 16'!G150</f>
        <v>0</v>
      </c>
      <c r="Q68" s="281">
        <f>'Stanovanje 17'!G145</f>
        <v>0</v>
      </c>
    </row>
    <row r="69" spans="1:17" s="251" customFormat="1" x14ac:dyDescent="0.2">
      <c r="A69" s="187" t="s">
        <v>134</v>
      </c>
      <c r="B69" s="250" t="s">
        <v>143</v>
      </c>
      <c r="C69" s="188"/>
      <c r="D69" s="281">
        <f>'Stanovanje 3'!G152</f>
        <v>0</v>
      </c>
      <c r="E69" s="281">
        <f>'Stanovanje 4'!G152</f>
        <v>0</v>
      </c>
      <c r="F69" s="281">
        <f>'Stanovanje 6'!G156</f>
        <v>0</v>
      </c>
      <c r="G69" s="281">
        <f>'Stanovanje 7'!G151</f>
        <v>0</v>
      </c>
      <c r="H69" s="281">
        <f>'Stanovanje 8'!G152</f>
        <v>0</v>
      </c>
      <c r="I69" s="281">
        <f>'Stanovanje 9'!G152</f>
        <v>0</v>
      </c>
      <c r="J69" s="281">
        <f>'Stanovanje 10'!G152</f>
        <v>0</v>
      </c>
      <c r="K69" s="281">
        <f>'Stanovanje 11'!G156</f>
        <v>0</v>
      </c>
      <c r="L69" s="281">
        <f>'Stanovanje 12'!G151</f>
        <v>0</v>
      </c>
      <c r="M69" s="281">
        <f>'Stanovanje 13'!G152</f>
        <v>0</v>
      </c>
      <c r="N69" s="281">
        <f>'Stanovanje 14'!G152</f>
        <v>0</v>
      </c>
      <c r="O69" s="281">
        <f>'Stanovanje 15'!G155</f>
        <v>0</v>
      </c>
      <c r="P69" s="281">
        <f>'Stanovanje 16'!G156</f>
        <v>0</v>
      </c>
      <c r="Q69" s="281">
        <f>'Stanovanje 17'!G151</f>
        <v>0</v>
      </c>
    </row>
    <row r="70" spans="1:17" s="251" customFormat="1" x14ac:dyDescent="0.2">
      <c r="A70" s="187" t="s">
        <v>142</v>
      </c>
      <c r="B70" s="250" t="s">
        <v>235</v>
      </c>
      <c r="C70" s="188"/>
      <c r="D70" s="281">
        <f>'Stanovanje 3'!G158</f>
        <v>0</v>
      </c>
      <c r="E70" s="281">
        <f>'Stanovanje 4'!G158</f>
        <v>0</v>
      </c>
      <c r="F70" s="281">
        <f>'Stanovanje 6'!G162</f>
        <v>0</v>
      </c>
      <c r="G70" s="281">
        <f>'Stanovanje 7'!G157</f>
        <v>0</v>
      </c>
      <c r="H70" s="281">
        <f>'Stanovanje 8'!G158</f>
        <v>0</v>
      </c>
      <c r="I70" s="281">
        <f>'Stanovanje 9'!G158</f>
        <v>0</v>
      </c>
      <c r="J70" s="281">
        <f>'Stanovanje 10'!G158</f>
        <v>0</v>
      </c>
      <c r="K70" s="281">
        <f>'Stanovanje 11'!G162</f>
        <v>0</v>
      </c>
      <c r="L70" s="281">
        <f>'Stanovanje 12'!G157</f>
        <v>0</v>
      </c>
      <c r="M70" s="281">
        <f>'Stanovanje 13'!G158</f>
        <v>0</v>
      </c>
      <c r="N70" s="281">
        <f>'Stanovanje 14'!G158</f>
        <v>0</v>
      </c>
      <c r="O70" s="281">
        <f>'Stanovanje 15'!G161</f>
        <v>0</v>
      </c>
      <c r="P70" s="281">
        <f>'Stanovanje 16'!G162</f>
        <v>0</v>
      </c>
      <c r="Q70" s="281">
        <f>'Stanovanje 17'!G157</f>
        <v>0</v>
      </c>
    </row>
    <row r="71" spans="1:17" s="24" customFormat="1" x14ac:dyDescent="0.2">
      <c r="A71" s="26"/>
      <c r="B71" s="189" t="s">
        <v>149</v>
      </c>
      <c r="C71" s="190"/>
      <c r="D71" s="282">
        <f>SUM(D68:D70)</f>
        <v>0</v>
      </c>
      <c r="E71" s="282">
        <f t="shared" ref="E71:Q71" si="4">SUM(E68:E70)</f>
        <v>0</v>
      </c>
      <c r="F71" s="282">
        <f t="shared" si="4"/>
        <v>0</v>
      </c>
      <c r="G71" s="282">
        <f t="shared" si="4"/>
        <v>0</v>
      </c>
      <c r="H71" s="282">
        <f t="shared" si="4"/>
        <v>0</v>
      </c>
      <c r="I71" s="282">
        <f t="shared" si="4"/>
        <v>0</v>
      </c>
      <c r="J71" s="282">
        <f t="shared" si="4"/>
        <v>0</v>
      </c>
      <c r="K71" s="282">
        <f t="shared" si="4"/>
        <v>0</v>
      </c>
      <c r="L71" s="282">
        <f t="shared" si="4"/>
        <v>0</v>
      </c>
      <c r="M71" s="282">
        <f t="shared" si="4"/>
        <v>0</v>
      </c>
      <c r="N71" s="282">
        <f t="shared" si="4"/>
        <v>0</v>
      </c>
      <c r="O71" s="282">
        <f t="shared" si="4"/>
        <v>0</v>
      </c>
      <c r="P71" s="282">
        <f t="shared" si="4"/>
        <v>0</v>
      </c>
      <c r="Q71" s="282">
        <f t="shared" si="4"/>
        <v>0</v>
      </c>
    </row>
    <row r="72" spans="1:17" s="251" customFormat="1" x14ac:dyDescent="0.2">
      <c r="A72" s="187"/>
      <c r="B72" s="250"/>
      <c r="C72" s="188"/>
      <c r="D72" s="281"/>
      <c r="E72" s="281"/>
      <c r="F72" s="281"/>
      <c r="G72" s="281"/>
      <c r="H72" s="281"/>
      <c r="I72" s="281"/>
      <c r="J72" s="281"/>
      <c r="K72" s="281"/>
      <c r="L72" s="281"/>
      <c r="M72" s="281"/>
      <c r="N72" s="281"/>
      <c r="O72" s="281"/>
      <c r="P72" s="281"/>
      <c r="Q72" s="281"/>
    </row>
    <row r="73" spans="1:17" s="24" customFormat="1" x14ac:dyDescent="0.2">
      <c r="A73" s="26"/>
      <c r="B73" s="23" t="s">
        <v>353</v>
      </c>
      <c r="C73" s="186"/>
      <c r="D73" s="280">
        <f>D48+D53+D61+D65+D71</f>
        <v>0</v>
      </c>
      <c r="E73" s="280">
        <f t="shared" ref="E73:Q73" si="5">E48+E53+E61+E65+E71</f>
        <v>0</v>
      </c>
      <c r="F73" s="280">
        <f t="shared" si="5"/>
        <v>0</v>
      </c>
      <c r="G73" s="280">
        <f t="shared" si="5"/>
        <v>0</v>
      </c>
      <c r="H73" s="280">
        <f t="shared" si="5"/>
        <v>0</v>
      </c>
      <c r="I73" s="280">
        <f t="shared" si="5"/>
        <v>0</v>
      </c>
      <c r="J73" s="280">
        <f t="shared" si="5"/>
        <v>0</v>
      </c>
      <c r="K73" s="280">
        <f t="shared" si="5"/>
        <v>0</v>
      </c>
      <c r="L73" s="280">
        <f t="shared" si="5"/>
        <v>0</v>
      </c>
      <c r="M73" s="280">
        <f t="shared" si="5"/>
        <v>0</v>
      </c>
      <c r="N73" s="280">
        <f t="shared" si="5"/>
        <v>0</v>
      </c>
      <c r="O73" s="280">
        <f t="shared" si="5"/>
        <v>0</v>
      </c>
      <c r="P73" s="280">
        <f t="shared" si="5"/>
        <v>0</v>
      </c>
      <c r="Q73" s="280">
        <f t="shared" si="5"/>
        <v>0</v>
      </c>
    </row>
    <row r="74" spans="1:17" s="251" customFormat="1" x14ac:dyDescent="0.2">
      <c r="A74" s="250"/>
      <c r="B74" s="250"/>
      <c r="C74" s="250"/>
      <c r="D74" s="270"/>
      <c r="E74" s="270"/>
      <c r="F74" s="270"/>
      <c r="G74" s="270"/>
      <c r="H74" s="270"/>
      <c r="I74" s="270"/>
      <c r="J74" s="270"/>
      <c r="K74" s="270"/>
      <c r="L74" s="270"/>
      <c r="M74" s="270"/>
      <c r="N74" s="270"/>
      <c r="O74" s="270"/>
      <c r="P74" s="270"/>
      <c r="Q74" s="270"/>
    </row>
    <row r="75" spans="1:17" s="18" customFormat="1" x14ac:dyDescent="0.2">
      <c r="A75" s="187"/>
      <c r="B75" s="17"/>
      <c r="C75" s="188"/>
      <c r="D75" s="272"/>
      <c r="E75" s="275"/>
      <c r="F75" s="275"/>
      <c r="G75" s="275"/>
      <c r="H75" s="275"/>
      <c r="I75" s="275"/>
      <c r="J75" s="275"/>
      <c r="K75" s="275"/>
      <c r="L75" s="275"/>
      <c r="M75" s="275"/>
      <c r="N75" s="275"/>
      <c r="O75" s="275"/>
      <c r="P75" s="275"/>
      <c r="Q75" s="275"/>
    </row>
    <row r="76" spans="1:17" s="24" customFormat="1" x14ac:dyDescent="0.2">
      <c r="A76" s="26"/>
      <c r="B76" s="23" t="s">
        <v>152</v>
      </c>
      <c r="C76" s="186"/>
      <c r="D76" s="271">
        <f>SUM(D73:Q73)</f>
        <v>0</v>
      </c>
      <c r="E76" s="276"/>
      <c r="F76" s="276"/>
      <c r="G76" s="276"/>
      <c r="H76" s="276"/>
      <c r="I76" s="276"/>
      <c r="J76" s="276"/>
      <c r="K76" s="276"/>
      <c r="L76" s="276"/>
      <c r="M76" s="276"/>
      <c r="N76" s="276"/>
      <c r="O76" s="276"/>
      <c r="P76" s="276"/>
      <c r="Q76" s="276"/>
    </row>
    <row r="77" spans="1:17" s="18" customFormat="1" x14ac:dyDescent="0.2">
      <c r="A77" s="187"/>
      <c r="B77" s="17" t="s">
        <v>19</v>
      </c>
      <c r="C77" s="191"/>
      <c r="D77" s="274"/>
      <c r="E77" s="277"/>
      <c r="F77" s="277"/>
      <c r="G77" s="277"/>
      <c r="H77" s="277"/>
      <c r="I77" s="277"/>
      <c r="J77" s="277"/>
      <c r="K77" s="277"/>
      <c r="L77" s="277"/>
      <c r="M77" s="277"/>
      <c r="N77" s="277"/>
      <c r="O77" s="277"/>
      <c r="P77" s="277"/>
      <c r="Q77" s="277"/>
    </row>
    <row r="78" spans="1:17" s="18" customFormat="1" x14ac:dyDescent="0.2">
      <c r="A78" s="187"/>
      <c r="B78" s="17" t="s">
        <v>20</v>
      </c>
      <c r="C78" s="188"/>
      <c r="D78" s="272">
        <f>ROUND(-D76*D77,2)</f>
        <v>0</v>
      </c>
      <c r="E78" s="275"/>
      <c r="F78" s="275"/>
      <c r="G78" s="275"/>
      <c r="H78" s="275"/>
      <c r="I78" s="275"/>
      <c r="J78" s="275"/>
      <c r="K78" s="275"/>
      <c r="L78" s="275"/>
      <c r="M78" s="275"/>
      <c r="N78" s="275"/>
      <c r="O78" s="275"/>
      <c r="P78" s="275"/>
      <c r="Q78" s="275"/>
    </row>
    <row r="79" spans="1:17" s="18" customFormat="1" x14ac:dyDescent="0.2">
      <c r="A79" s="187"/>
      <c r="B79" s="189" t="s">
        <v>153</v>
      </c>
      <c r="C79" s="190"/>
      <c r="D79" s="273">
        <f>D76+D78</f>
        <v>0</v>
      </c>
      <c r="E79" s="276"/>
      <c r="F79" s="276"/>
      <c r="G79" s="276"/>
      <c r="H79" s="276"/>
      <c r="I79" s="276"/>
      <c r="J79" s="276"/>
      <c r="K79" s="276"/>
      <c r="L79" s="276"/>
      <c r="M79" s="276"/>
      <c r="N79" s="276"/>
      <c r="O79" s="276"/>
      <c r="P79" s="276"/>
      <c r="Q79" s="276"/>
    </row>
  </sheetData>
  <pageMargins left="0.51181102362204722" right="0.51181102362204722" top="0.55118110236220474" bottom="0.55118110236220474" header="0.31496062992125984" footer="0.31496062992125984"/>
  <pageSetup paperSize="9" scale="42" fitToHeight="2" orientation="landscape" r:id="rId1"/>
  <headerFooter>
    <oddFooter>&amp;L&amp;"Verdana,Poševno"&amp;K00-033Naslovna stran ponudbenega predračuna&amp;R&amp;P / &amp;N</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4"/>
  <sheetViews>
    <sheetView zoomScale="90" zoomScaleNormal="90" workbookViewId="0"/>
  </sheetViews>
  <sheetFormatPr defaultRowHeight="14.25" x14ac:dyDescent="0.2"/>
  <cols>
    <col min="1" max="1" width="9.625" style="238" customWidth="1"/>
    <col min="2" max="2" width="69.625" style="240" customWidth="1"/>
    <col min="3" max="3" width="23.375" style="73" customWidth="1"/>
    <col min="4" max="4" width="7.125" style="258" customWidth="1"/>
    <col min="5" max="5" width="9.625" style="258" customWidth="1"/>
    <col min="6" max="7" width="13.375" style="258" customWidth="1"/>
    <col min="8" max="16384" width="9" style="260"/>
  </cols>
  <sheetData>
    <row r="1" spans="1:7" s="237" customFormat="1" x14ac:dyDescent="0.2">
      <c r="A1" s="33" t="s">
        <v>11</v>
      </c>
      <c r="B1" s="236" t="s">
        <v>12</v>
      </c>
      <c r="C1" s="34"/>
    </row>
    <row r="2" spans="1:7" s="237" customFormat="1" x14ac:dyDescent="0.2">
      <c r="A2" s="255" t="s">
        <v>69</v>
      </c>
      <c r="B2" s="236" t="str">
        <f>'Naslovna stran'!C26</f>
        <v>Sanacija vzrokov in posledic vlage v stanovanjih in druga vzdrževalna dela na naslovu Aškerčeva 1 v Celju</v>
      </c>
      <c r="C2" s="34"/>
    </row>
    <row r="3" spans="1:7" s="237" customFormat="1" x14ac:dyDescent="0.2">
      <c r="A3" s="33" t="s">
        <v>22</v>
      </c>
      <c r="B3" s="236">
        <f>'Naslovna stran'!C9</f>
        <v>0</v>
      </c>
      <c r="C3" s="34"/>
    </row>
    <row r="4" spans="1:7" s="237" customFormat="1" x14ac:dyDescent="0.2">
      <c r="C4" s="35"/>
    </row>
    <row r="5" spans="1:7" s="41" customFormat="1" ht="10.5" x14ac:dyDescent="0.15">
      <c r="A5" s="36" t="s">
        <v>49</v>
      </c>
      <c r="B5" s="37" t="s">
        <v>50</v>
      </c>
      <c r="C5" s="38" t="s">
        <v>370</v>
      </c>
      <c r="D5" s="39" t="s">
        <v>51</v>
      </c>
      <c r="E5" s="40" t="s">
        <v>52</v>
      </c>
      <c r="F5" s="40" t="s">
        <v>53</v>
      </c>
      <c r="G5" s="40" t="s">
        <v>54</v>
      </c>
    </row>
    <row r="6" spans="1:7" x14ac:dyDescent="0.2">
      <c r="A6" s="254"/>
      <c r="B6" s="253"/>
      <c r="C6" s="252"/>
      <c r="D6" s="261"/>
      <c r="G6" s="259"/>
    </row>
    <row r="7" spans="1:7" s="80" customFormat="1" ht="15.75" x14ac:dyDescent="0.25">
      <c r="A7" s="75" t="s">
        <v>189</v>
      </c>
      <c r="B7" s="76" t="s">
        <v>214</v>
      </c>
      <c r="C7" s="77"/>
      <c r="D7" s="78"/>
      <c r="E7" s="78"/>
      <c r="F7" s="79"/>
      <c r="G7" s="79"/>
    </row>
    <row r="8" spans="1:7" s="86" customFormat="1" x14ac:dyDescent="0.2">
      <c r="A8" s="81"/>
      <c r="B8" s="82"/>
      <c r="C8" s="83"/>
      <c r="D8" s="84"/>
      <c r="E8" s="84"/>
      <c r="F8" s="85"/>
      <c r="G8" s="85"/>
    </row>
    <row r="9" spans="1:7" s="92" customFormat="1" ht="15" x14ac:dyDescent="0.25">
      <c r="A9" s="87" t="s">
        <v>191</v>
      </c>
      <c r="B9" s="88" t="s">
        <v>202</v>
      </c>
      <c r="C9" s="89"/>
      <c r="D9" s="90"/>
      <c r="E9" s="90"/>
      <c r="F9" s="91"/>
      <c r="G9" s="91"/>
    </row>
    <row r="10" spans="1:7" s="93" customFormat="1" x14ac:dyDescent="0.2">
      <c r="A10" s="108"/>
      <c r="B10" s="109"/>
      <c r="C10" s="110"/>
      <c r="D10" s="111"/>
      <c r="E10" s="112"/>
      <c r="F10" s="112"/>
      <c r="G10" s="112"/>
    </row>
    <row r="11" spans="1:7" ht="85.5" x14ac:dyDescent="0.2">
      <c r="A11" s="151" t="s">
        <v>55</v>
      </c>
      <c r="B11" s="152" t="s">
        <v>216</v>
      </c>
      <c r="C11" s="153"/>
      <c r="D11" s="154"/>
      <c r="E11" s="155"/>
      <c r="F11" s="155"/>
      <c r="G11" s="156"/>
    </row>
    <row r="12" spans="1:7" ht="71.25" x14ac:dyDescent="0.2">
      <c r="A12" s="263" t="s">
        <v>56</v>
      </c>
      <c r="B12" s="158" t="s">
        <v>190</v>
      </c>
      <c r="C12" s="159"/>
      <c r="D12" s="160" t="s">
        <v>57</v>
      </c>
      <c r="E12" s="51">
        <v>1</v>
      </c>
      <c r="F12" s="51"/>
      <c r="G12" s="161">
        <f t="shared" ref="G12:G20" si="0">ROUND(E12*F12,2)</f>
        <v>0</v>
      </c>
    </row>
    <row r="13" spans="1:7" ht="57" x14ac:dyDescent="0.2">
      <c r="A13" s="263" t="s">
        <v>65</v>
      </c>
      <c r="B13" s="158" t="s">
        <v>193</v>
      </c>
      <c r="C13" s="159"/>
      <c r="D13" s="160" t="s">
        <v>57</v>
      </c>
      <c r="E13" s="51">
        <v>1</v>
      </c>
      <c r="F13" s="51"/>
      <c r="G13" s="161">
        <f t="shared" si="0"/>
        <v>0</v>
      </c>
    </row>
    <row r="14" spans="1:7" ht="99.75" x14ac:dyDescent="0.2">
      <c r="A14" s="263" t="s">
        <v>192</v>
      </c>
      <c r="B14" s="158" t="s">
        <v>194</v>
      </c>
      <c r="C14" s="159"/>
      <c r="D14" s="160" t="s">
        <v>57</v>
      </c>
      <c r="E14" s="51">
        <v>1</v>
      </c>
      <c r="F14" s="51"/>
      <c r="G14" s="161">
        <f t="shared" si="0"/>
        <v>0</v>
      </c>
    </row>
    <row r="15" spans="1:7" ht="142.5" x14ac:dyDescent="0.2">
      <c r="A15" s="263" t="s">
        <v>195</v>
      </c>
      <c r="B15" s="158" t="s">
        <v>234</v>
      </c>
      <c r="C15" s="159"/>
      <c r="D15" s="160" t="s">
        <v>57</v>
      </c>
      <c r="E15" s="51">
        <v>1</v>
      </c>
      <c r="F15" s="51"/>
      <c r="G15" s="161">
        <f t="shared" si="0"/>
        <v>0</v>
      </c>
    </row>
    <row r="16" spans="1:7" ht="114" x14ac:dyDescent="0.2">
      <c r="A16" s="263" t="s">
        <v>196</v>
      </c>
      <c r="B16" s="158" t="s">
        <v>198</v>
      </c>
      <c r="C16" s="159"/>
      <c r="D16" s="160" t="s">
        <v>57</v>
      </c>
      <c r="E16" s="51">
        <v>1</v>
      </c>
      <c r="F16" s="51"/>
      <c r="G16" s="161">
        <f t="shared" si="0"/>
        <v>0</v>
      </c>
    </row>
    <row r="17" spans="1:7" ht="185.25" x14ac:dyDescent="0.2">
      <c r="A17" s="263" t="s">
        <v>197</v>
      </c>
      <c r="B17" s="158" t="s">
        <v>199</v>
      </c>
      <c r="C17" s="159"/>
      <c r="D17" s="160" t="s">
        <v>57</v>
      </c>
      <c r="E17" s="51">
        <v>1</v>
      </c>
      <c r="F17" s="51"/>
      <c r="G17" s="161">
        <f t="shared" si="0"/>
        <v>0</v>
      </c>
    </row>
    <row r="18" spans="1:7" ht="114" x14ac:dyDescent="0.2">
      <c r="A18" s="263" t="s">
        <v>200</v>
      </c>
      <c r="B18" s="158" t="s">
        <v>201</v>
      </c>
      <c r="C18" s="159"/>
      <c r="D18" s="160" t="s">
        <v>57</v>
      </c>
      <c r="E18" s="51">
        <v>1</v>
      </c>
      <c r="F18" s="51"/>
      <c r="G18" s="161">
        <f t="shared" si="0"/>
        <v>0</v>
      </c>
    </row>
    <row r="19" spans="1:7" ht="99.75" x14ac:dyDescent="0.2">
      <c r="A19" s="263" t="s">
        <v>203</v>
      </c>
      <c r="B19" s="158" t="s">
        <v>204</v>
      </c>
      <c r="C19" s="159"/>
      <c r="D19" s="160" t="s">
        <v>57</v>
      </c>
      <c r="E19" s="51">
        <v>1</v>
      </c>
      <c r="F19" s="51"/>
      <c r="G19" s="161">
        <f t="shared" si="0"/>
        <v>0</v>
      </c>
    </row>
    <row r="20" spans="1:7" ht="142.5" x14ac:dyDescent="0.2">
      <c r="A20" s="162" t="s">
        <v>205</v>
      </c>
      <c r="B20" s="163" t="s">
        <v>324</v>
      </c>
      <c r="C20" s="164"/>
      <c r="D20" s="165" t="s">
        <v>57</v>
      </c>
      <c r="E20" s="166">
        <v>1</v>
      </c>
      <c r="F20" s="166"/>
      <c r="G20" s="167">
        <f t="shared" si="0"/>
        <v>0</v>
      </c>
    </row>
    <row r="21" spans="1:7" s="99" customFormat="1" ht="15.75" thickBot="1" x14ac:dyDescent="0.3">
      <c r="A21" s="94"/>
      <c r="B21" s="95" t="s">
        <v>206</v>
      </c>
      <c r="C21" s="96"/>
      <c r="D21" s="97"/>
      <c r="E21" s="97"/>
      <c r="F21" s="98"/>
      <c r="G21" s="98">
        <f>SUM(G11:G20)</f>
        <v>0</v>
      </c>
    </row>
    <row r="22" spans="1:7" ht="15" thickTop="1" x14ac:dyDescent="0.2">
      <c r="A22" s="254"/>
      <c r="B22" s="253"/>
      <c r="C22" s="252"/>
      <c r="D22" s="160"/>
      <c r="E22" s="51"/>
      <c r="F22" s="51"/>
      <c r="G22" s="161"/>
    </row>
    <row r="23" spans="1:7" x14ac:dyDescent="0.2">
      <c r="A23" s="254"/>
      <c r="B23" s="253"/>
      <c r="C23" s="252"/>
      <c r="D23" s="160"/>
      <c r="E23" s="51"/>
      <c r="F23" s="51"/>
      <c r="G23" s="161"/>
    </row>
    <row r="24" spans="1:7" s="92" customFormat="1" ht="15" x14ac:dyDescent="0.25">
      <c r="A24" s="87" t="s">
        <v>207</v>
      </c>
      <c r="B24" s="88" t="s">
        <v>208</v>
      </c>
      <c r="C24" s="89"/>
      <c r="D24" s="90"/>
      <c r="E24" s="90"/>
      <c r="F24" s="91"/>
      <c r="G24" s="91"/>
    </row>
    <row r="25" spans="1:7" x14ac:dyDescent="0.2">
      <c r="A25" s="254"/>
      <c r="B25" s="253"/>
      <c r="C25" s="252"/>
      <c r="D25" s="160"/>
      <c r="E25" s="51"/>
      <c r="F25" s="51"/>
      <c r="G25" s="161"/>
    </row>
    <row r="26" spans="1:7" ht="270.75" x14ac:dyDescent="0.2">
      <c r="A26" s="195" t="s">
        <v>58</v>
      </c>
      <c r="B26" s="196" t="s">
        <v>325</v>
      </c>
      <c r="C26" s="168"/>
      <c r="D26" s="169" t="s">
        <v>57</v>
      </c>
      <c r="E26" s="170">
        <v>1</v>
      </c>
      <c r="F26" s="170"/>
      <c r="G26" s="171">
        <f>ROUND(E26*F26,2)</f>
        <v>0</v>
      </c>
    </row>
    <row r="27" spans="1:7" s="99" customFormat="1" ht="15.75" thickBot="1" x14ac:dyDescent="0.3">
      <c r="A27" s="94"/>
      <c r="B27" s="95" t="s">
        <v>209</v>
      </c>
      <c r="C27" s="96"/>
      <c r="D27" s="97"/>
      <c r="E27" s="97"/>
      <c r="F27" s="98"/>
      <c r="G27" s="98">
        <f>SUM(G26)</f>
        <v>0</v>
      </c>
    </row>
    <row r="28" spans="1:7" ht="15" thickTop="1" x14ac:dyDescent="0.2">
      <c r="A28" s="254"/>
      <c r="B28" s="253"/>
      <c r="C28" s="252"/>
      <c r="D28" s="160"/>
      <c r="E28" s="51"/>
      <c r="F28" s="51"/>
      <c r="G28" s="161"/>
    </row>
    <row r="29" spans="1:7" x14ac:dyDescent="0.2">
      <c r="A29" s="254"/>
      <c r="B29" s="253"/>
      <c r="C29" s="252"/>
      <c r="D29" s="160"/>
      <c r="E29" s="51"/>
      <c r="F29" s="51"/>
      <c r="G29" s="161"/>
    </row>
    <row r="30" spans="1:7" s="92" customFormat="1" ht="15" x14ac:dyDescent="0.25">
      <c r="A30" s="87" t="s">
        <v>210</v>
      </c>
      <c r="B30" s="88" t="s">
        <v>211</v>
      </c>
      <c r="C30" s="89"/>
      <c r="D30" s="90"/>
      <c r="E30" s="90"/>
      <c r="F30" s="91"/>
      <c r="G30" s="91"/>
    </row>
    <row r="31" spans="1:7" x14ac:dyDescent="0.2">
      <c r="A31" s="254"/>
      <c r="B31" s="253"/>
      <c r="C31" s="252"/>
      <c r="D31" s="160"/>
      <c r="E31" s="51"/>
      <c r="F31" s="51"/>
      <c r="G31" s="161"/>
    </row>
    <row r="32" spans="1:7" ht="384.75" x14ac:dyDescent="0.2">
      <c r="A32" s="195" t="s">
        <v>61</v>
      </c>
      <c r="B32" s="196" t="s">
        <v>213</v>
      </c>
      <c r="C32" s="168"/>
      <c r="D32" s="169" t="s">
        <v>57</v>
      </c>
      <c r="E32" s="170">
        <v>1</v>
      </c>
      <c r="F32" s="170"/>
      <c r="G32" s="171">
        <f>ROUND(E32*F32,2)</f>
        <v>0</v>
      </c>
    </row>
    <row r="33" spans="1:7" s="99" customFormat="1" ht="15.75" thickBot="1" x14ac:dyDescent="0.3">
      <c r="A33" s="94"/>
      <c r="B33" s="95" t="s">
        <v>212</v>
      </c>
      <c r="C33" s="96"/>
      <c r="D33" s="97"/>
      <c r="E33" s="97"/>
      <c r="F33" s="98"/>
      <c r="G33" s="98">
        <f>SUM(G32)</f>
        <v>0</v>
      </c>
    </row>
    <row r="34" spans="1:7" ht="15" thickTop="1" x14ac:dyDescent="0.2">
      <c r="A34" s="254"/>
      <c r="B34" s="253"/>
      <c r="C34" s="252"/>
      <c r="D34" s="261"/>
      <c r="G34" s="259"/>
    </row>
    <row r="35" spans="1:7" x14ac:dyDescent="0.2">
      <c r="A35" s="254"/>
      <c r="B35" s="253"/>
      <c r="C35" s="252"/>
      <c r="D35" s="261"/>
      <c r="G35" s="259"/>
    </row>
    <row r="36" spans="1:7" s="80" customFormat="1" ht="15.75" x14ac:dyDescent="0.25">
      <c r="A36" s="75" t="s">
        <v>74</v>
      </c>
      <c r="B36" s="76" t="s">
        <v>75</v>
      </c>
      <c r="C36" s="77"/>
      <c r="D36" s="78"/>
      <c r="E36" s="78"/>
      <c r="F36" s="79"/>
      <c r="G36" s="79"/>
    </row>
    <row r="37" spans="1:7" s="86" customFormat="1" x14ac:dyDescent="0.2">
      <c r="A37" s="81"/>
      <c r="B37" s="82"/>
      <c r="C37" s="83"/>
      <c r="D37" s="84"/>
      <c r="E37" s="84"/>
      <c r="F37" s="85"/>
      <c r="G37" s="85"/>
    </row>
    <row r="38" spans="1:7" s="92" customFormat="1" ht="15" x14ac:dyDescent="0.25">
      <c r="A38" s="87" t="s">
        <v>76</v>
      </c>
      <c r="B38" s="88" t="s">
        <v>77</v>
      </c>
      <c r="C38" s="89"/>
      <c r="D38" s="90"/>
      <c r="E38" s="90"/>
      <c r="F38" s="91"/>
      <c r="G38" s="91"/>
    </row>
    <row r="39" spans="1:7" s="93" customFormat="1" x14ac:dyDescent="0.2">
      <c r="A39" s="108"/>
      <c r="B39" s="109"/>
      <c r="C39" s="110"/>
      <c r="D39" s="111"/>
      <c r="E39" s="112"/>
      <c r="F39" s="112"/>
      <c r="G39" s="112"/>
    </row>
    <row r="40" spans="1:7" s="93" customFormat="1" ht="115.5" x14ac:dyDescent="0.2">
      <c r="A40" s="113" t="s">
        <v>55</v>
      </c>
      <c r="B40" s="114" t="s">
        <v>157</v>
      </c>
      <c r="C40" s="115"/>
      <c r="D40" s="116"/>
      <c r="E40" s="117"/>
      <c r="F40" s="117"/>
      <c r="G40" s="117"/>
    </row>
    <row r="41" spans="1:7" s="93" customFormat="1" ht="15.75" x14ac:dyDescent="0.2">
      <c r="A41" s="118" t="s">
        <v>56</v>
      </c>
      <c r="B41" s="119" t="s">
        <v>81</v>
      </c>
      <c r="C41" s="120"/>
      <c r="D41" s="121" t="s">
        <v>114</v>
      </c>
      <c r="E41" s="122">
        <v>35</v>
      </c>
      <c r="F41" s="122"/>
      <c r="G41" s="122">
        <f t="shared" ref="G41:G42" si="1">ROUND(E41*F41,2)</f>
        <v>0</v>
      </c>
    </row>
    <row r="42" spans="1:7" s="93" customFormat="1" ht="15.75" x14ac:dyDescent="0.2">
      <c r="A42" s="118" t="s">
        <v>65</v>
      </c>
      <c r="B42" s="124" t="s">
        <v>82</v>
      </c>
      <c r="C42" s="120"/>
      <c r="D42" s="121" t="s">
        <v>114</v>
      </c>
      <c r="E42" s="122">
        <v>20</v>
      </c>
      <c r="F42" s="122"/>
      <c r="G42" s="122">
        <f t="shared" si="1"/>
        <v>0</v>
      </c>
    </row>
    <row r="43" spans="1:7" s="93" customFormat="1" ht="128.25" x14ac:dyDescent="0.2">
      <c r="A43" s="113" t="s">
        <v>78</v>
      </c>
      <c r="B43" s="114" t="s">
        <v>158</v>
      </c>
      <c r="C43" s="115"/>
      <c r="D43" s="116"/>
      <c r="E43" s="117"/>
      <c r="F43" s="117"/>
      <c r="G43" s="117"/>
    </row>
    <row r="44" spans="1:7" s="93" customFormat="1" ht="43.5" x14ac:dyDescent="0.2">
      <c r="A44" s="118" t="s">
        <v>83</v>
      </c>
      <c r="B44" s="119" t="s">
        <v>159</v>
      </c>
      <c r="C44" s="120"/>
      <c r="D44" s="121" t="s">
        <v>127</v>
      </c>
      <c r="E44" s="122">
        <v>3</v>
      </c>
      <c r="F44" s="122"/>
      <c r="G44" s="122">
        <f t="shared" ref="G44:G48" si="2">ROUND(E44*F44,2)</f>
        <v>0</v>
      </c>
    </row>
    <row r="45" spans="1:7" s="93" customFormat="1" ht="43.5" x14ac:dyDescent="0.2">
      <c r="A45" s="118" t="s">
        <v>84</v>
      </c>
      <c r="B45" s="119" t="s">
        <v>160</v>
      </c>
      <c r="C45" s="120"/>
      <c r="D45" s="121" t="s">
        <v>127</v>
      </c>
      <c r="E45" s="193">
        <v>1</v>
      </c>
      <c r="F45" s="122"/>
      <c r="G45" s="122">
        <f t="shared" si="2"/>
        <v>0</v>
      </c>
    </row>
    <row r="46" spans="1:7" s="93" customFormat="1" ht="57.75" x14ac:dyDescent="0.2">
      <c r="A46" s="118" t="s">
        <v>85</v>
      </c>
      <c r="B46" s="119" t="s">
        <v>161</v>
      </c>
      <c r="C46" s="120"/>
      <c r="D46" s="121" t="s">
        <v>127</v>
      </c>
      <c r="E46" s="193">
        <v>1</v>
      </c>
      <c r="F46" s="122"/>
      <c r="G46" s="122">
        <f t="shared" si="2"/>
        <v>0</v>
      </c>
    </row>
    <row r="47" spans="1:7" s="93" customFormat="1" ht="43.5" x14ac:dyDescent="0.2">
      <c r="A47" s="118" t="s">
        <v>86</v>
      </c>
      <c r="B47" s="119" t="s">
        <v>162</v>
      </c>
      <c r="C47" s="120"/>
      <c r="D47" s="121" t="s">
        <v>127</v>
      </c>
      <c r="E47" s="193">
        <v>3</v>
      </c>
      <c r="F47" s="122"/>
      <c r="G47" s="122">
        <f t="shared" si="2"/>
        <v>0</v>
      </c>
    </row>
    <row r="48" spans="1:7" s="93" customFormat="1" ht="43.5" x14ac:dyDescent="0.2">
      <c r="A48" s="123" t="s">
        <v>87</v>
      </c>
      <c r="B48" s="124" t="s">
        <v>163</v>
      </c>
      <c r="C48" s="125"/>
      <c r="D48" s="126" t="s">
        <v>127</v>
      </c>
      <c r="E48" s="204">
        <v>1</v>
      </c>
      <c r="F48" s="127"/>
      <c r="G48" s="127">
        <f t="shared" si="2"/>
        <v>0</v>
      </c>
    </row>
    <row r="49" spans="1:7" s="93" customFormat="1" ht="85.5" x14ac:dyDescent="0.2">
      <c r="A49" s="118" t="s">
        <v>79</v>
      </c>
      <c r="B49" s="119" t="s">
        <v>169</v>
      </c>
      <c r="C49" s="120"/>
      <c r="D49" s="121"/>
      <c r="E49" s="193"/>
      <c r="F49" s="122"/>
      <c r="G49" s="122"/>
    </row>
    <row r="50" spans="1:7" s="93" customFormat="1" ht="42.75" x14ac:dyDescent="0.2">
      <c r="A50" s="118" t="s">
        <v>88</v>
      </c>
      <c r="B50" s="119" t="s">
        <v>167</v>
      </c>
      <c r="C50" s="120"/>
      <c r="D50" s="121" t="s">
        <v>103</v>
      </c>
      <c r="E50" s="122">
        <v>140</v>
      </c>
      <c r="F50" s="122"/>
      <c r="G50" s="122">
        <f>ROUND(E50*F50,2)</f>
        <v>0</v>
      </c>
    </row>
    <row r="51" spans="1:7" s="93" customFormat="1" ht="28.5" x14ac:dyDescent="0.2">
      <c r="A51" s="118" t="s">
        <v>89</v>
      </c>
      <c r="B51" s="119" t="s">
        <v>168</v>
      </c>
      <c r="C51" s="120"/>
      <c r="D51" s="121" t="s">
        <v>103</v>
      </c>
      <c r="E51" s="122">
        <v>40</v>
      </c>
      <c r="F51" s="122"/>
      <c r="G51" s="122">
        <f>ROUND(E51*F51,2)</f>
        <v>0</v>
      </c>
    </row>
    <row r="52" spans="1:7" s="99" customFormat="1" ht="15.75" thickBot="1" x14ac:dyDescent="0.3">
      <c r="A52" s="94"/>
      <c r="B52" s="95" t="s">
        <v>80</v>
      </c>
      <c r="C52" s="96"/>
      <c r="D52" s="97"/>
      <c r="E52" s="97"/>
      <c r="F52" s="98"/>
      <c r="G52" s="98">
        <f>SUM(G40:G51)</f>
        <v>0</v>
      </c>
    </row>
    <row r="53" spans="1:7" ht="15" thickTop="1" x14ac:dyDescent="0.2">
      <c r="B53" s="249"/>
      <c r="C53" s="252"/>
      <c r="D53" s="261"/>
      <c r="G53" s="259"/>
    </row>
    <row r="54" spans="1:7" x14ac:dyDescent="0.2">
      <c r="B54" s="249"/>
      <c r="C54" s="252"/>
      <c r="D54" s="261"/>
      <c r="G54" s="259"/>
    </row>
    <row r="55" spans="1:7" s="92" customFormat="1" ht="15" x14ac:dyDescent="0.25">
      <c r="A55" s="87" t="s">
        <v>90</v>
      </c>
      <c r="B55" s="88" t="s">
        <v>91</v>
      </c>
      <c r="C55" s="89"/>
      <c r="D55" s="90"/>
      <c r="E55" s="90"/>
      <c r="F55" s="91"/>
      <c r="G55" s="91"/>
    </row>
    <row r="56" spans="1:7" s="93" customFormat="1" x14ac:dyDescent="0.2">
      <c r="A56" s="108"/>
      <c r="B56" s="109"/>
      <c r="C56" s="110"/>
      <c r="D56" s="111"/>
      <c r="E56" s="112"/>
      <c r="F56" s="112"/>
      <c r="G56" s="112"/>
    </row>
    <row r="57" spans="1:7" s="93" customFormat="1" ht="85.5" x14ac:dyDescent="0.2">
      <c r="A57" s="129" t="s">
        <v>58</v>
      </c>
      <c r="B57" s="130" t="s">
        <v>164</v>
      </c>
      <c r="C57" s="131"/>
      <c r="D57" s="132" t="s">
        <v>114</v>
      </c>
      <c r="E57" s="133">
        <v>35</v>
      </c>
      <c r="F57" s="133"/>
      <c r="G57" s="133">
        <f t="shared" ref="G57" si="3">ROUND(E57*F57,2)</f>
        <v>0</v>
      </c>
    </row>
    <row r="58" spans="1:7" s="93" customFormat="1" ht="85.5" x14ac:dyDescent="0.2">
      <c r="A58" s="129" t="s">
        <v>59</v>
      </c>
      <c r="B58" s="130" t="s">
        <v>165</v>
      </c>
      <c r="C58" s="131"/>
      <c r="D58" s="132" t="s">
        <v>57</v>
      </c>
      <c r="E58" s="133">
        <v>5</v>
      </c>
      <c r="F58" s="133"/>
      <c r="G58" s="133">
        <f>ROUND(E58*F58,2)</f>
        <v>0</v>
      </c>
    </row>
    <row r="59" spans="1:7" s="99" customFormat="1" ht="15.75" thickBot="1" x14ac:dyDescent="0.3">
      <c r="A59" s="94"/>
      <c r="B59" s="95" t="s">
        <v>92</v>
      </c>
      <c r="C59" s="96"/>
      <c r="D59" s="97"/>
      <c r="E59" s="97"/>
      <c r="F59" s="98"/>
      <c r="G59" s="98">
        <f>SUM(G57:G58)</f>
        <v>0</v>
      </c>
    </row>
    <row r="60" spans="1:7" ht="15" thickTop="1" x14ac:dyDescent="0.2">
      <c r="B60" s="249"/>
      <c r="C60" s="252"/>
      <c r="D60" s="261"/>
      <c r="G60" s="259"/>
    </row>
    <row r="61" spans="1:7" x14ac:dyDescent="0.2">
      <c r="B61" s="249"/>
      <c r="C61" s="252"/>
      <c r="D61" s="261"/>
      <c r="G61" s="259"/>
    </row>
    <row r="62" spans="1:7" s="99" customFormat="1" ht="15" x14ac:dyDescent="0.25">
      <c r="A62" s="134" t="s">
        <v>95</v>
      </c>
      <c r="B62" s="135" t="s">
        <v>96</v>
      </c>
      <c r="C62" s="136"/>
      <c r="D62" s="137"/>
      <c r="E62" s="137"/>
      <c r="F62" s="138"/>
      <c r="G62" s="138"/>
    </row>
    <row r="63" spans="1:7" s="86" customFormat="1" x14ac:dyDescent="0.2">
      <c r="A63" s="108"/>
      <c r="B63" s="139"/>
      <c r="C63" s="83"/>
      <c r="D63" s="140"/>
      <c r="E63" s="140"/>
      <c r="F63" s="141"/>
      <c r="G63" s="141"/>
    </row>
    <row r="64" spans="1:7" s="92" customFormat="1" ht="15" x14ac:dyDescent="0.25">
      <c r="A64" s="87" t="s">
        <v>97</v>
      </c>
      <c r="B64" s="88" t="s">
        <v>94</v>
      </c>
      <c r="C64" s="89"/>
      <c r="D64" s="90"/>
      <c r="E64" s="90"/>
      <c r="F64" s="91"/>
      <c r="G64" s="91"/>
    </row>
    <row r="65" spans="1:7" x14ac:dyDescent="0.2">
      <c r="B65" s="249"/>
      <c r="C65" s="252"/>
      <c r="D65" s="261"/>
      <c r="G65" s="259"/>
    </row>
    <row r="66" spans="1:7" s="93" customFormat="1" ht="99.75" x14ac:dyDescent="0.2">
      <c r="A66" s="129" t="s">
        <v>55</v>
      </c>
      <c r="B66" s="130" t="s">
        <v>98</v>
      </c>
      <c r="C66" s="131"/>
      <c r="D66" s="132" t="s">
        <v>114</v>
      </c>
      <c r="E66" s="133">
        <v>20</v>
      </c>
      <c r="F66" s="133"/>
      <c r="G66" s="133">
        <f t="shared" ref="G66:G67" si="4">ROUND(E66*F66,2)</f>
        <v>0</v>
      </c>
    </row>
    <row r="67" spans="1:7" s="93" customFormat="1" ht="114" x14ac:dyDescent="0.2">
      <c r="A67" s="129" t="s">
        <v>78</v>
      </c>
      <c r="B67" s="130" t="s">
        <v>99</v>
      </c>
      <c r="C67" s="131"/>
      <c r="D67" s="132" t="s">
        <v>57</v>
      </c>
      <c r="E67" s="133">
        <v>3</v>
      </c>
      <c r="F67" s="133"/>
      <c r="G67" s="133">
        <f t="shared" si="4"/>
        <v>0</v>
      </c>
    </row>
    <row r="68" spans="1:7" s="99" customFormat="1" ht="15.75" thickBot="1" x14ac:dyDescent="0.3">
      <c r="A68" s="94"/>
      <c r="B68" s="95" t="s">
        <v>100</v>
      </c>
      <c r="C68" s="96"/>
      <c r="D68" s="97"/>
      <c r="E68" s="97"/>
      <c r="F68" s="98"/>
      <c r="G68" s="98">
        <f>SUM(G66:G67)</f>
        <v>0</v>
      </c>
    </row>
    <row r="69" spans="1:7" ht="15" thickTop="1" x14ac:dyDescent="0.2">
      <c r="B69" s="128"/>
      <c r="C69" s="252"/>
      <c r="D69" s="261"/>
      <c r="G69" s="259"/>
    </row>
    <row r="70" spans="1:7" s="86" customFormat="1" x14ac:dyDescent="0.2">
      <c r="A70" s="81"/>
      <c r="B70" s="194"/>
      <c r="C70" s="100"/>
      <c r="D70" s="85"/>
      <c r="E70" s="85"/>
      <c r="F70" s="85"/>
      <c r="G70" s="85"/>
    </row>
    <row r="71" spans="1:7" s="92" customFormat="1" ht="15" x14ac:dyDescent="0.25">
      <c r="A71" s="87" t="s">
        <v>93</v>
      </c>
      <c r="B71" s="88" t="s">
        <v>176</v>
      </c>
      <c r="C71" s="89"/>
      <c r="D71" s="90"/>
      <c r="E71" s="90"/>
      <c r="F71" s="91"/>
      <c r="G71" s="91"/>
    </row>
    <row r="72" spans="1:7" s="92" customFormat="1" ht="15" x14ac:dyDescent="0.25">
      <c r="A72" s="87"/>
      <c r="B72" s="88"/>
      <c r="C72" s="89"/>
      <c r="D72" s="90"/>
      <c r="E72" s="90"/>
      <c r="F72" s="91"/>
      <c r="G72" s="91"/>
    </row>
    <row r="73" spans="1:7" s="93" customFormat="1" ht="114" x14ac:dyDescent="0.2">
      <c r="A73" s="129" t="s">
        <v>58</v>
      </c>
      <c r="B73" s="130" t="s">
        <v>178</v>
      </c>
      <c r="C73" s="131"/>
      <c r="D73" s="132" t="s">
        <v>57</v>
      </c>
      <c r="E73" s="133">
        <v>2</v>
      </c>
      <c r="F73" s="133"/>
      <c r="G73" s="133">
        <f t="shared" ref="G73:G78" si="5">ROUND(E73*F73,2)</f>
        <v>0</v>
      </c>
    </row>
    <row r="74" spans="1:7" s="93" customFormat="1" ht="114" x14ac:dyDescent="0.2">
      <c r="A74" s="129" t="s">
        <v>59</v>
      </c>
      <c r="B74" s="130" t="s">
        <v>242</v>
      </c>
      <c r="C74" s="131"/>
      <c r="D74" s="132" t="s">
        <v>57</v>
      </c>
      <c r="E74" s="133">
        <v>1</v>
      </c>
      <c r="F74" s="133"/>
      <c r="G74" s="133">
        <f t="shared" si="5"/>
        <v>0</v>
      </c>
    </row>
    <row r="75" spans="1:7" s="93" customFormat="1" ht="99.75" x14ac:dyDescent="0.2">
      <c r="A75" s="129" t="s">
        <v>60</v>
      </c>
      <c r="B75" s="130" t="s">
        <v>179</v>
      </c>
      <c r="C75" s="131"/>
      <c r="D75" s="132" t="s">
        <v>57</v>
      </c>
      <c r="E75" s="133">
        <v>2</v>
      </c>
      <c r="F75" s="133"/>
      <c r="G75" s="133">
        <f t="shared" si="5"/>
        <v>0</v>
      </c>
    </row>
    <row r="76" spans="1:7" s="93" customFormat="1" ht="99.75" x14ac:dyDescent="0.2">
      <c r="A76" s="129" t="s">
        <v>66</v>
      </c>
      <c r="B76" s="130" t="s">
        <v>243</v>
      </c>
      <c r="C76" s="131"/>
      <c r="D76" s="132" t="s">
        <v>57</v>
      </c>
      <c r="E76" s="133">
        <v>1</v>
      </c>
      <c r="F76" s="133"/>
      <c r="G76" s="133">
        <f t="shared" si="5"/>
        <v>0</v>
      </c>
    </row>
    <row r="77" spans="1:7" s="93" customFormat="1" ht="114.75" x14ac:dyDescent="0.2">
      <c r="A77" s="129" t="s">
        <v>68</v>
      </c>
      <c r="B77" s="130" t="s">
        <v>180</v>
      </c>
      <c r="C77" s="131" t="s">
        <v>326</v>
      </c>
      <c r="D77" s="132" t="s">
        <v>57</v>
      </c>
      <c r="E77" s="133">
        <v>2</v>
      </c>
      <c r="F77" s="133"/>
      <c r="G77" s="133">
        <f t="shared" si="5"/>
        <v>0</v>
      </c>
    </row>
    <row r="78" spans="1:7" s="93" customFormat="1" ht="114" x14ac:dyDescent="0.2">
      <c r="A78" s="118" t="s">
        <v>125</v>
      </c>
      <c r="B78" s="119" t="s">
        <v>244</v>
      </c>
      <c r="C78" s="131" t="s">
        <v>326</v>
      </c>
      <c r="D78" s="121" t="s">
        <v>57</v>
      </c>
      <c r="E78" s="122">
        <v>1</v>
      </c>
      <c r="F78" s="122"/>
      <c r="G78" s="122">
        <f t="shared" si="5"/>
        <v>0</v>
      </c>
    </row>
    <row r="79" spans="1:7" s="86" customFormat="1" ht="15" thickBot="1" x14ac:dyDescent="0.25">
      <c r="A79" s="94"/>
      <c r="B79" s="95" t="s">
        <v>177</v>
      </c>
      <c r="C79" s="96"/>
      <c r="D79" s="97"/>
      <c r="E79" s="97"/>
      <c r="F79" s="98"/>
      <c r="G79" s="98">
        <f>SUM(G73:G78)</f>
        <v>0</v>
      </c>
    </row>
    <row r="80" spans="1:7" s="86" customFormat="1" ht="15" thickTop="1" x14ac:dyDescent="0.2">
      <c r="A80" s="81"/>
      <c r="B80" s="194"/>
      <c r="C80" s="100"/>
      <c r="D80" s="85"/>
      <c r="E80" s="85"/>
      <c r="F80" s="85"/>
      <c r="G80" s="85"/>
    </row>
    <row r="81" spans="1:7" x14ac:dyDescent="0.2">
      <c r="B81" s="128"/>
      <c r="C81" s="252"/>
      <c r="D81" s="261"/>
      <c r="G81" s="259"/>
    </row>
    <row r="82" spans="1:7" s="86" customFormat="1" x14ac:dyDescent="0.2">
      <c r="A82" s="87" t="s">
        <v>107</v>
      </c>
      <c r="B82" s="88" t="s">
        <v>174</v>
      </c>
      <c r="C82" s="89"/>
      <c r="D82" s="90"/>
      <c r="E82" s="90"/>
      <c r="F82" s="91"/>
      <c r="G82" s="91"/>
    </row>
    <row r="83" spans="1:7" x14ac:dyDescent="0.2">
      <c r="B83" s="128"/>
      <c r="C83" s="252"/>
      <c r="D83" s="261"/>
      <c r="G83" s="259"/>
    </row>
    <row r="84" spans="1:7" s="93" customFormat="1" ht="57" x14ac:dyDescent="0.2">
      <c r="A84" s="129" t="s">
        <v>61</v>
      </c>
      <c r="B84" s="130" t="s">
        <v>166</v>
      </c>
      <c r="C84" s="131"/>
      <c r="D84" s="132" t="s">
        <v>57</v>
      </c>
      <c r="E84" s="133">
        <v>3</v>
      </c>
      <c r="F84" s="133"/>
      <c r="G84" s="133">
        <f t="shared" ref="G84" si="6">ROUND(E84*F84,2)</f>
        <v>0</v>
      </c>
    </row>
    <row r="85" spans="1:7" s="99" customFormat="1" ht="15.75" thickBot="1" x14ac:dyDescent="0.3">
      <c r="A85" s="94"/>
      <c r="B85" s="95" t="s">
        <v>175</v>
      </c>
      <c r="C85" s="96"/>
      <c r="D85" s="97"/>
      <c r="E85" s="97"/>
      <c r="F85" s="98"/>
      <c r="G85" s="98">
        <f>SUM(G84:G84)</f>
        <v>0</v>
      </c>
    </row>
    <row r="86" spans="1:7" ht="15" thickTop="1" x14ac:dyDescent="0.2">
      <c r="B86" s="249"/>
      <c r="C86" s="252"/>
      <c r="D86" s="261"/>
      <c r="G86" s="259"/>
    </row>
    <row r="87" spans="1:7" x14ac:dyDescent="0.2">
      <c r="B87" s="128"/>
      <c r="C87" s="252"/>
      <c r="D87" s="261"/>
      <c r="G87" s="259"/>
    </row>
    <row r="88" spans="1:7" s="86" customFormat="1" x14ac:dyDescent="0.2">
      <c r="A88" s="87" t="s">
        <v>111</v>
      </c>
      <c r="B88" s="88" t="s">
        <v>101</v>
      </c>
      <c r="C88" s="89"/>
      <c r="D88" s="90"/>
      <c r="E88" s="90"/>
      <c r="F88" s="91"/>
      <c r="G88" s="91"/>
    </row>
    <row r="89" spans="1:7" s="86" customFormat="1" x14ac:dyDescent="0.2">
      <c r="A89" s="108"/>
      <c r="B89" s="146"/>
      <c r="C89" s="100"/>
      <c r="D89" s="141"/>
      <c r="E89" s="141"/>
      <c r="F89" s="141"/>
      <c r="G89" s="141"/>
    </row>
    <row r="90" spans="1:7" s="86" customFormat="1" x14ac:dyDescent="0.2">
      <c r="A90" s="108"/>
      <c r="B90" s="103" t="s">
        <v>110</v>
      </c>
      <c r="C90" s="104"/>
      <c r="D90" s="141"/>
      <c r="E90" s="141"/>
      <c r="F90" s="141"/>
      <c r="G90" s="112"/>
    </row>
    <row r="91" spans="1:7" s="93" customFormat="1" ht="57" x14ac:dyDescent="0.2">
      <c r="A91" s="129" t="s">
        <v>112</v>
      </c>
      <c r="B91" s="130" t="s">
        <v>170</v>
      </c>
      <c r="C91" s="131"/>
      <c r="D91" s="132" t="s">
        <v>103</v>
      </c>
      <c r="E91" s="133">
        <v>30</v>
      </c>
      <c r="F91" s="133"/>
      <c r="G91" s="133">
        <f t="shared" ref="G91:G99" si="7">ROUND(E91*F91,2)</f>
        <v>0</v>
      </c>
    </row>
    <row r="92" spans="1:7" s="86" customFormat="1" x14ac:dyDescent="0.2">
      <c r="A92" s="108"/>
      <c r="B92" s="103" t="s">
        <v>181</v>
      </c>
      <c r="C92" s="104"/>
      <c r="D92" s="141"/>
      <c r="E92" s="141"/>
      <c r="F92" s="141"/>
      <c r="G92" s="112"/>
    </row>
    <row r="93" spans="1:7" s="93" customFormat="1" ht="71.25" x14ac:dyDescent="0.2">
      <c r="A93" s="113" t="s">
        <v>113</v>
      </c>
      <c r="B93" s="114" t="s">
        <v>245</v>
      </c>
      <c r="C93" s="115" t="s">
        <v>327</v>
      </c>
      <c r="D93" s="116" t="s">
        <v>57</v>
      </c>
      <c r="E93" s="117">
        <v>3</v>
      </c>
      <c r="F93" s="117"/>
      <c r="G93" s="133">
        <f t="shared" si="7"/>
        <v>0</v>
      </c>
    </row>
    <row r="94" spans="1:7" s="93" customFormat="1" ht="117" x14ac:dyDescent="0.2">
      <c r="A94" s="113" t="s">
        <v>128</v>
      </c>
      <c r="B94" s="114" t="s">
        <v>246</v>
      </c>
      <c r="C94" s="115" t="s">
        <v>328</v>
      </c>
      <c r="D94" s="116" t="s">
        <v>57</v>
      </c>
      <c r="E94" s="117">
        <v>3</v>
      </c>
      <c r="F94" s="117"/>
      <c r="G94" s="133">
        <f t="shared" si="7"/>
        <v>0</v>
      </c>
    </row>
    <row r="95" spans="1:7" s="86" customFormat="1" x14ac:dyDescent="0.2">
      <c r="A95" s="108"/>
      <c r="B95" s="103" t="s">
        <v>219</v>
      </c>
      <c r="C95" s="104"/>
      <c r="D95" s="141"/>
      <c r="E95" s="141"/>
      <c r="F95" s="141"/>
      <c r="G95" s="112"/>
    </row>
    <row r="96" spans="1:7" s="86" customFormat="1" ht="285" x14ac:dyDescent="0.2">
      <c r="A96" s="113" t="s">
        <v>129</v>
      </c>
      <c r="B96" s="114" t="s">
        <v>220</v>
      </c>
      <c r="C96" s="105"/>
      <c r="D96" s="116"/>
      <c r="E96" s="147"/>
      <c r="F96" s="147"/>
      <c r="G96" s="117"/>
    </row>
    <row r="97" spans="1:7" s="86" customFormat="1" ht="42.75" x14ac:dyDescent="0.2">
      <c r="A97" s="118" t="s">
        <v>184</v>
      </c>
      <c r="B97" s="119" t="s">
        <v>171</v>
      </c>
      <c r="C97" s="106"/>
      <c r="D97" s="121" t="s">
        <v>172</v>
      </c>
      <c r="E97" s="148">
        <v>20</v>
      </c>
      <c r="F97" s="122"/>
      <c r="G97" s="122">
        <f t="shared" si="7"/>
        <v>0</v>
      </c>
    </row>
    <row r="98" spans="1:7" s="86" customFormat="1" ht="42.75" x14ac:dyDescent="0.2">
      <c r="A98" s="118" t="s">
        <v>185</v>
      </c>
      <c r="B98" s="119" t="s">
        <v>173</v>
      </c>
      <c r="C98" s="106"/>
      <c r="D98" s="121" t="s">
        <v>103</v>
      </c>
      <c r="E98" s="148">
        <v>10</v>
      </c>
      <c r="F98" s="122"/>
      <c r="G98" s="122">
        <f t="shared" si="7"/>
        <v>0</v>
      </c>
    </row>
    <row r="99" spans="1:7" s="86" customFormat="1" ht="15.75" x14ac:dyDescent="0.2">
      <c r="A99" s="123" t="s">
        <v>217</v>
      </c>
      <c r="B99" s="124" t="s">
        <v>105</v>
      </c>
      <c r="C99" s="107"/>
      <c r="D99" s="126" t="s">
        <v>103</v>
      </c>
      <c r="E99" s="149">
        <v>20</v>
      </c>
      <c r="F99" s="127"/>
      <c r="G99" s="127">
        <f t="shared" si="7"/>
        <v>0</v>
      </c>
    </row>
    <row r="100" spans="1:7" s="86" customFormat="1" x14ac:dyDescent="0.2">
      <c r="A100" s="108"/>
      <c r="B100" s="103" t="s">
        <v>218</v>
      </c>
      <c r="C100" s="104"/>
      <c r="D100" s="141"/>
      <c r="E100" s="141"/>
      <c r="F100" s="141"/>
      <c r="G100" s="112"/>
    </row>
    <row r="101" spans="1:7" s="86" customFormat="1" ht="299.25" x14ac:dyDescent="0.2">
      <c r="A101" s="113" t="s">
        <v>130</v>
      </c>
      <c r="B101" s="114" t="s">
        <v>224</v>
      </c>
      <c r="C101" s="115" t="s">
        <v>328</v>
      </c>
      <c r="D101" s="116"/>
      <c r="E101" s="147"/>
      <c r="F101" s="147"/>
      <c r="G101" s="117"/>
    </row>
    <row r="102" spans="1:7" s="86" customFormat="1" ht="42.75" x14ac:dyDescent="0.2">
      <c r="A102" s="118" t="s">
        <v>221</v>
      </c>
      <c r="B102" s="119" t="s">
        <v>171</v>
      </c>
      <c r="C102" s="106"/>
      <c r="D102" s="121" t="s">
        <v>172</v>
      </c>
      <c r="E102" s="148">
        <v>160</v>
      </c>
      <c r="F102" s="122"/>
      <c r="G102" s="122">
        <f t="shared" ref="G102:G104" si="8">ROUND(E102*F102,2)</f>
        <v>0</v>
      </c>
    </row>
    <row r="103" spans="1:7" s="86" customFormat="1" ht="42.75" x14ac:dyDescent="0.2">
      <c r="A103" s="118" t="s">
        <v>222</v>
      </c>
      <c r="B103" s="119" t="s">
        <v>173</v>
      </c>
      <c r="C103" s="106"/>
      <c r="D103" s="121" t="s">
        <v>103</v>
      </c>
      <c r="E103" s="148">
        <v>50</v>
      </c>
      <c r="F103" s="122"/>
      <c r="G103" s="122">
        <f t="shared" si="8"/>
        <v>0</v>
      </c>
    </row>
    <row r="104" spans="1:7" s="86" customFormat="1" ht="15.75" x14ac:dyDescent="0.2">
      <c r="A104" s="123" t="s">
        <v>223</v>
      </c>
      <c r="B104" s="124" t="s">
        <v>105</v>
      </c>
      <c r="C104" s="107"/>
      <c r="D104" s="126" t="s">
        <v>103</v>
      </c>
      <c r="E104" s="149">
        <v>160</v>
      </c>
      <c r="F104" s="127"/>
      <c r="G104" s="127">
        <f t="shared" si="8"/>
        <v>0</v>
      </c>
    </row>
    <row r="105" spans="1:7" s="86" customFormat="1" x14ac:dyDescent="0.2">
      <c r="A105" s="108"/>
      <c r="B105" s="103" t="s">
        <v>225</v>
      </c>
      <c r="C105" s="104"/>
      <c r="D105" s="141"/>
      <c r="E105" s="141"/>
      <c r="F105" s="141"/>
      <c r="G105" s="112"/>
    </row>
    <row r="106" spans="1:7" s="93" customFormat="1" ht="71.25" x14ac:dyDescent="0.2">
      <c r="A106" s="129" t="s">
        <v>186</v>
      </c>
      <c r="B106" s="130" t="s">
        <v>108</v>
      </c>
      <c r="C106" s="131"/>
      <c r="D106" s="132" t="s">
        <v>115</v>
      </c>
      <c r="E106" s="133">
        <v>120</v>
      </c>
      <c r="F106" s="133"/>
      <c r="G106" s="133">
        <f>ROUND(E106*F106,2)</f>
        <v>0</v>
      </c>
    </row>
    <row r="107" spans="1:7" s="86" customFormat="1" ht="185.25" x14ac:dyDescent="0.2">
      <c r="A107" s="113" t="s">
        <v>226</v>
      </c>
      <c r="B107" s="114" t="s">
        <v>109</v>
      </c>
      <c r="C107" s="115" t="s">
        <v>328</v>
      </c>
      <c r="D107" s="116"/>
      <c r="E107" s="147"/>
      <c r="F107" s="147"/>
      <c r="G107" s="117"/>
    </row>
    <row r="108" spans="1:7" s="86" customFormat="1" ht="15.75" x14ac:dyDescent="0.2">
      <c r="A108" s="118" t="s">
        <v>227</v>
      </c>
      <c r="B108" s="119" t="s">
        <v>102</v>
      </c>
      <c r="C108" s="106"/>
      <c r="D108" s="121" t="s">
        <v>103</v>
      </c>
      <c r="E108" s="148">
        <v>80</v>
      </c>
      <c r="F108" s="122"/>
      <c r="G108" s="122">
        <f>ROUND(E108*F108,2)</f>
        <v>0</v>
      </c>
    </row>
    <row r="109" spans="1:7" s="86" customFormat="1" ht="15.75" x14ac:dyDescent="0.2">
      <c r="A109" s="118" t="s">
        <v>228</v>
      </c>
      <c r="B109" s="119" t="s">
        <v>104</v>
      </c>
      <c r="C109" s="106"/>
      <c r="D109" s="121" t="s">
        <v>103</v>
      </c>
      <c r="E109" s="148">
        <v>40</v>
      </c>
      <c r="F109" s="122"/>
      <c r="G109" s="122">
        <f>ROUND(E109*F109,2)</f>
        <v>0</v>
      </c>
    </row>
    <row r="110" spans="1:7" s="86" customFormat="1" ht="15.75" x14ac:dyDescent="0.2">
      <c r="A110" s="123" t="s">
        <v>229</v>
      </c>
      <c r="B110" s="124" t="s">
        <v>105</v>
      </c>
      <c r="C110" s="107"/>
      <c r="D110" s="126" t="s">
        <v>103</v>
      </c>
      <c r="E110" s="149">
        <v>80</v>
      </c>
      <c r="F110" s="127"/>
      <c r="G110" s="127">
        <f>ROUND(E110*F110,2)</f>
        <v>0</v>
      </c>
    </row>
    <row r="111" spans="1:7" s="86" customFormat="1" ht="15" thickBot="1" x14ac:dyDescent="0.25">
      <c r="A111" s="94"/>
      <c r="B111" s="95" t="s">
        <v>106</v>
      </c>
      <c r="C111" s="96"/>
      <c r="D111" s="97"/>
      <c r="E111" s="97"/>
      <c r="F111" s="98"/>
      <c r="G111" s="98">
        <f>SUM(G90:G110)</f>
        <v>0</v>
      </c>
    </row>
    <row r="112" spans="1:7" ht="15" thickTop="1" x14ac:dyDescent="0.2">
      <c r="B112" s="128"/>
      <c r="C112" s="252"/>
      <c r="D112" s="261"/>
      <c r="G112" s="259"/>
    </row>
    <row r="113" spans="1:7" x14ac:dyDescent="0.2">
      <c r="B113" s="249"/>
      <c r="C113" s="252"/>
      <c r="D113" s="261"/>
      <c r="G113" s="259"/>
    </row>
    <row r="114" spans="1:7" s="86" customFormat="1" x14ac:dyDescent="0.2">
      <c r="A114" s="87" t="s">
        <v>116</v>
      </c>
      <c r="B114" s="88" t="s">
        <v>117</v>
      </c>
      <c r="C114" s="89"/>
      <c r="D114" s="90"/>
      <c r="E114" s="90"/>
      <c r="F114" s="91"/>
      <c r="G114" s="91"/>
    </row>
    <row r="115" spans="1:7" x14ac:dyDescent="0.2">
      <c r="B115" s="249"/>
      <c r="C115" s="252"/>
      <c r="D115" s="261"/>
      <c r="G115" s="259"/>
    </row>
    <row r="116" spans="1:7" s="93" customFormat="1" x14ac:dyDescent="0.2">
      <c r="A116" s="113" t="s">
        <v>118</v>
      </c>
      <c r="B116" s="114" t="s">
        <v>333</v>
      </c>
      <c r="C116" s="115"/>
      <c r="D116" s="116"/>
      <c r="E116" s="117"/>
      <c r="F116" s="117"/>
      <c r="G116" s="117"/>
    </row>
    <row r="117" spans="1:7" s="93" customFormat="1" ht="42.75" x14ac:dyDescent="0.2">
      <c r="A117" s="118" t="s">
        <v>329</v>
      </c>
      <c r="B117" s="119" t="s">
        <v>331</v>
      </c>
      <c r="C117" s="120"/>
      <c r="D117" s="121" t="s">
        <v>57</v>
      </c>
      <c r="E117" s="122">
        <v>1</v>
      </c>
      <c r="F117" s="122"/>
      <c r="G117" s="122">
        <f t="shared" ref="G117:G118" si="9">ROUND(E117*F117,2)</f>
        <v>0</v>
      </c>
    </row>
    <row r="118" spans="1:7" s="93" customFormat="1" ht="57" x14ac:dyDescent="0.2">
      <c r="A118" s="123" t="s">
        <v>330</v>
      </c>
      <c r="B118" s="124" t="s">
        <v>332</v>
      </c>
      <c r="C118" s="125"/>
      <c r="D118" s="126" t="s">
        <v>57</v>
      </c>
      <c r="E118" s="127">
        <v>1</v>
      </c>
      <c r="F118" s="127"/>
      <c r="G118" s="127">
        <f t="shared" si="9"/>
        <v>0</v>
      </c>
    </row>
    <row r="119" spans="1:7" s="93" customFormat="1" ht="85.5" x14ac:dyDescent="0.2">
      <c r="A119" s="129" t="s">
        <v>119</v>
      </c>
      <c r="B119" s="130" t="s">
        <v>187</v>
      </c>
      <c r="C119" s="131"/>
      <c r="D119" s="132" t="s">
        <v>57</v>
      </c>
      <c r="E119" s="133">
        <v>1</v>
      </c>
      <c r="F119" s="133"/>
      <c r="G119" s="133">
        <f t="shared" ref="G119:G121" si="10">ROUND(E119*F119,2)</f>
        <v>0</v>
      </c>
    </row>
    <row r="120" spans="1:7" s="93" customFormat="1" ht="156.75" x14ac:dyDescent="0.2">
      <c r="A120" s="129" t="s">
        <v>120</v>
      </c>
      <c r="B120" s="130" t="s">
        <v>247</v>
      </c>
      <c r="C120" s="131"/>
      <c r="D120" s="132" t="s">
        <v>57</v>
      </c>
      <c r="E120" s="180">
        <v>1</v>
      </c>
      <c r="F120" s="133"/>
      <c r="G120" s="133">
        <f t="shared" si="10"/>
        <v>0</v>
      </c>
    </row>
    <row r="121" spans="1:7" s="93" customFormat="1" ht="71.25" x14ac:dyDescent="0.2">
      <c r="A121" s="129" t="s">
        <v>122</v>
      </c>
      <c r="B121" s="130" t="s">
        <v>121</v>
      </c>
      <c r="C121" s="131"/>
      <c r="D121" s="132" t="s">
        <v>57</v>
      </c>
      <c r="E121" s="133">
        <v>1</v>
      </c>
      <c r="F121" s="133"/>
      <c r="G121" s="133">
        <f t="shared" si="10"/>
        <v>0</v>
      </c>
    </row>
    <row r="122" spans="1:7" s="99" customFormat="1" ht="15.75" thickBot="1" x14ac:dyDescent="0.3">
      <c r="A122" s="94"/>
      <c r="B122" s="95" t="s">
        <v>123</v>
      </c>
      <c r="C122" s="96"/>
      <c r="D122" s="97"/>
      <c r="E122" s="97"/>
      <c r="F122" s="98"/>
      <c r="G122" s="98">
        <f>SUM(G116:G121)</f>
        <v>0</v>
      </c>
    </row>
    <row r="123" spans="1:7" ht="15" thickTop="1" x14ac:dyDescent="0.2">
      <c r="B123" s="249"/>
      <c r="C123" s="252"/>
      <c r="D123" s="261"/>
      <c r="G123" s="259"/>
    </row>
    <row r="124" spans="1:7" x14ac:dyDescent="0.2">
      <c r="A124" s="254"/>
      <c r="B124" s="253"/>
      <c r="C124" s="252"/>
      <c r="D124" s="261"/>
      <c r="G124" s="259"/>
    </row>
    <row r="125" spans="1:7" s="47" customFormat="1" ht="15.75" x14ac:dyDescent="0.25">
      <c r="A125" s="42" t="s">
        <v>62</v>
      </c>
      <c r="B125" s="43" t="s">
        <v>63</v>
      </c>
      <c r="C125" s="44"/>
      <c r="D125" s="45"/>
      <c r="E125" s="45"/>
      <c r="F125" s="46"/>
      <c r="G125" s="46"/>
    </row>
    <row r="126" spans="1:7" x14ac:dyDescent="0.2">
      <c r="B126" s="239"/>
      <c r="C126" s="50"/>
      <c r="D126" s="51"/>
      <c r="E126" s="51"/>
    </row>
    <row r="127" spans="1:7" ht="42.75" x14ac:dyDescent="0.2">
      <c r="B127" s="150" t="s">
        <v>124</v>
      </c>
      <c r="C127" s="50"/>
      <c r="D127" s="51"/>
      <c r="E127" s="51"/>
    </row>
    <row r="128" spans="1:7" x14ac:dyDescent="0.2">
      <c r="B128" s="239"/>
      <c r="C128" s="50"/>
      <c r="D128" s="51"/>
      <c r="E128" s="51"/>
    </row>
    <row r="129" spans="1:7" s="248" customFormat="1" ht="15" x14ac:dyDescent="0.25">
      <c r="A129" s="244" t="s">
        <v>64</v>
      </c>
      <c r="B129" s="245" t="s">
        <v>232</v>
      </c>
      <c r="C129" s="56"/>
      <c r="D129" s="246"/>
      <c r="E129" s="246"/>
      <c r="F129" s="247"/>
      <c r="G129" s="247"/>
    </row>
    <row r="130" spans="1:7" s="86" customFormat="1" ht="237" x14ac:dyDescent="0.2">
      <c r="A130" s="113" t="s">
        <v>55</v>
      </c>
      <c r="B130" s="114" t="s">
        <v>349</v>
      </c>
      <c r="C130" s="105" t="s">
        <v>350</v>
      </c>
      <c r="D130" s="116"/>
      <c r="E130" s="147"/>
      <c r="F130" s="147"/>
      <c r="G130" s="117"/>
    </row>
    <row r="131" spans="1:7" s="86" customFormat="1" ht="129.75" x14ac:dyDescent="0.2">
      <c r="A131" s="118"/>
      <c r="B131" s="119" t="s">
        <v>352</v>
      </c>
      <c r="C131" s="197"/>
      <c r="D131" s="121"/>
      <c r="E131" s="140"/>
      <c r="F131" s="140"/>
      <c r="G131" s="122"/>
    </row>
    <row r="132" spans="1:7" s="86" customFormat="1" ht="271.5" x14ac:dyDescent="0.2">
      <c r="A132" s="118"/>
      <c r="B132" s="119" t="s">
        <v>347</v>
      </c>
      <c r="C132" s="197"/>
      <c r="D132" s="121"/>
      <c r="E132" s="140"/>
      <c r="F132" s="140"/>
      <c r="G132" s="122"/>
    </row>
    <row r="133" spans="1:7" s="86" customFormat="1" ht="85.5" x14ac:dyDescent="0.2">
      <c r="A133" s="198"/>
      <c r="B133" s="199" t="s">
        <v>231</v>
      </c>
      <c r="C133" s="200"/>
      <c r="D133" s="201" t="s">
        <v>57</v>
      </c>
      <c r="E133" s="202">
        <v>1</v>
      </c>
      <c r="F133" s="202"/>
      <c r="G133" s="203">
        <f t="shared" ref="G133" si="11">ROUND(E133*F133,2)</f>
        <v>0</v>
      </c>
    </row>
    <row r="134" spans="1:7" s="267" customFormat="1" ht="15.75" thickBot="1" x14ac:dyDescent="0.3">
      <c r="A134" s="241"/>
      <c r="B134" s="242" t="s">
        <v>233</v>
      </c>
      <c r="C134" s="68"/>
      <c r="D134" s="243"/>
      <c r="E134" s="243"/>
      <c r="F134" s="262"/>
      <c r="G134" s="262">
        <f>SUM(G130:G133)</f>
        <v>0</v>
      </c>
    </row>
    <row r="135" spans="1:7" ht="15" thickTop="1" x14ac:dyDescent="0.2"/>
    <row r="137" spans="1:7" s="47" customFormat="1" ht="15.75" x14ac:dyDescent="0.25">
      <c r="A137" s="42" t="s">
        <v>131</v>
      </c>
      <c r="B137" s="43" t="s">
        <v>132</v>
      </c>
      <c r="C137" s="44"/>
      <c r="D137" s="45"/>
      <c r="E137" s="45"/>
      <c r="F137" s="46"/>
      <c r="G137" s="46"/>
    </row>
    <row r="138" spans="1:7" x14ac:dyDescent="0.2">
      <c r="B138" s="239"/>
      <c r="C138" s="50"/>
      <c r="D138" s="51"/>
      <c r="E138" s="51"/>
    </row>
    <row r="139" spans="1:7" ht="42.75" x14ac:dyDescent="0.2">
      <c r="B139" s="150" t="s">
        <v>124</v>
      </c>
      <c r="C139" s="50"/>
      <c r="D139" s="51"/>
      <c r="E139" s="51"/>
    </row>
    <row r="140" spans="1:7" x14ac:dyDescent="0.2">
      <c r="B140" s="239"/>
      <c r="C140" s="50"/>
      <c r="D140" s="51"/>
      <c r="E140" s="51"/>
    </row>
    <row r="141" spans="1:7" s="92" customFormat="1" ht="15" x14ac:dyDescent="0.25">
      <c r="A141" s="87" t="s">
        <v>133</v>
      </c>
      <c r="B141" s="88" t="s">
        <v>135</v>
      </c>
      <c r="C141" s="89"/>
      <c r="D141" s="90"/>
      <c r="E141" s="90"/>
      <c r="F141" s="91"/>
      <c r="G141" s="91"/>
    </row>
    <row r="142" spans="1:7" s="172" customFormat="1" x14ac:dyDescent="0.2">
      <c r="A142" s="108"/>
      <c r="B142" s="128"/>
      <c r="C142" s="101"/>
      <c r="D142" s="175"/>
      <c r="E142" s="176"/>
      <c r="F142" s="176"/>
      <c r="G142" s="177"/>
    </row>
    <row r="143" spans="1:7" s="172" customFormat="1" x14ac:dyDescent="0.2">
      <c r="A143" s="108"/>
      <c r="B143" s="128" t="s">
        <v>136</v>
      </c>
      <c r="C143" s="101"/>
      <c r="D143" s="175"/>
      <c r="E143" s="176"/>
      <c r="F143" s="176"/>
      <c r="G143" s="177"/>
    </row>
    <row r="144" spans="1:7" s="172" customFormat="1" ht="28.5" x14ac:dyDescent="0.2">
      <c r="A144" s="129" t="s">
        <v>55</v>
      </c>
      <c r="B144" s="130" t="s">
        <v>236</v>
      </c>
      <c r="C144" s="173"/>
      <c r="D144" s="178" t="s">
        <v>126</v>
      </c>
      <c r="E144" s="179">
        <v>40</v>
      </c>
      <c r="F144" s="179"/>
      <c r="G144" s="180">
        <f t="shared" ref="G144:G146" si="12">ROUND(E144*F144,2)</f>
        <v>0</v>
      </c>
    </row>
    <row r="145" spans="1:7" s="172" customFormat="1" ht="28.5" x14ac:dyDescent="0.2">
      <c r="A145" s="129" t="s">
        <v>78</v>
      </c>
      <c r="B145" s="130" t="s">
        <v>238</v>
      </c>
      <c r="C145" s="173"/>
      <c r="D145" s="178" t="s">
        <v>126</v>
      </c>
      <c r="E145" s="179">
        <v>40</v>
      </c>
      <c r="F145" s="179"/>
      <c r="G145" s="180">
        <f t="shared" si="12"/>
        <v>0</v>
      </c>
    </row>
    <row r="146" spans="1:7" s="172" customFormat="1" ht="57" x14ac:dyDescent="0.2">
      <c r="A146" s="129" t="s">
        <v>79</v>
      </c>
      <c r="B146" s="130" t="s">
        <v>237</v>
      </c>
      <c r="C146" s="178"/>
      <c r="D146" s="178" t="s">
        <v>126</v>
      </c>
      <c r="E146" s="179">
        <v>40</v>
      </c>
      <c r="F146" s="179"/>
      <c r="G146" s="180">
        <f t="shared" si="12"/>
        <v>0</v>
      </c>
    </row>
    <row r="147" spans="1:7" s="172" customFormat="1" ht="28.5" x14ac:dyDescent="0.2">
      <c r="A147" s="108" t="s">
        <v>239</v>
      </c>
      <c r="B147" s="128" t="s">
        <v>137</v>
      </c>
      <c r="C147" s="101"/>
      <c r="D147" s="175"/>
      <c r="E147" s="176"/>
      <c r="F147" s="176"/>
      <c r="G147" s="177"/>
    </row>
    <row r="148" spans="1:7" s="172" customFormat="1" x14ac:dyDescent="0.2">
      <c r="A148" s="108" t="s">
        <v>240</v>
      </c>
      <c r="B148" s="128" t="s">
        <v>138</v>
      </c>
      <c r="C148" s="101"/>
      <c r="D148" s="175" t="s">
        <v>139</v>
      </c>
      <c r="E148" s="176">
        <v>15</v>
      </c>
      <c r="F148" s="176"/>
      <c r="G148" s="177">
        <f>ROUND(E148*F148,2)</f>
        <v>0</v>
      </c>
    </row>
    <row r="149" spans="1:7" s="172" customFormat="1" x14ac:dyDescent="0.2">
      <c r="A149" s="108" t="s">
        <v>241</v>
      </c>
      <c r="B149" s="128" t="s">
        <v>140</v>
      </c>
      <c r="C149" s="101"/>
      <c r="D149" s="175"/>
      <c r="E149" s="181">
        <v>0.25</v>
      </c>
      <c r="F149" s="176">
        <f>G148</f>
        <v>0</v>
      </c>
      <c r="G149" s="177">
        <f>ROUND(E149*F149,2)</f>
        <v>0</v>
      </c>
    </row>
    <row r="150" spans="1:7" s="92" customFormat="1" ht="15.75" thickBot="1" x14ac:dyDescent="0.3">
      <c r="A150" s="94"/>
      <c r="B150" s="95" t="s">
        <v>141</v>
      </c>
      <c r="C150" s="96"/>
      <c r="D150" s="97"/>
      <c r="E150" s="97"/>
      <c r="F150" s="174"/>
      <c r="G150" s="174">
        <f>SUM(G144:G149)</f>
        <v>0</v>
      </c>
    </row>
    <row r="151" spans="1:7" s="172" customFormat="1" ht="15" thickTop="1" x14ac:dyDescent="0.2">
      <c r="A151" s="108"/>
      <c r="B151" s="146"/>
      <c r="C151" s="100"/>
      <c r="D151" s="176"/>
      <c r="E151" s="176"/>
      <c r="F151" s="176"/>
      <c r="G151" s="176"/>
    </row>
    <row r="152" spans="1:7" s="172" customFormat="1" x14ac:dyDescent="0.2">
      <c r="A152" s="108"/>
      <c r="B152" s="146"/>
      <c r="C152" s="100"/>
      <c r="D152" s="176"/>
      <c r="E152" s="176"/>
      <c r="F152" s="176"/>
      <c r="G152" s="176"/>
    </row>
    <row r="153" spans="1:7" s="92" customFormat="1" ht="15" x14ac:dyDescent="0.25">
      <c r="A153" s="87" t="s">
        <v>134</v>
      </c>
      <c r="B153" s="88" t="s">
        <v>143</v>
      </c>
      <c r="C153" s="89"/>
      <c r="D153" s="90"/>
      <c r="E153" s="90"/>
      <c r="F153" s="91"/>
      <c r="G153" s="91"/>
    </row>
    <row r="154" spans="1:7" s="86" customFormat="1" x14ac:dyDescent="0.2">
      <c r="A154" s="108"/>
      <c r="B154" s="128"/>
      <c r="C154" s="101"/>
      <c r="D154" s="111"/>
      <c r="E154" s="141"/>
      <c r="F154" s="141"/>
      <c r="G154" s="112"/>
    </row>
    <row r="155" spans="1:7" s="86" customFormat="1" ht="114" x14ac:dyDescent="0.2">
      <c r="A155" s="142" t="s">
        <v>58</v>
      </c>
      <c r="B155" s="143" t="s">
        <v>345</v>
      </c>
      <c r="C155" s="102"/>
      <c r="D155" s="144" t="s">
        <v>57</v>
      </c>
      <c r="E155" s="182">
        <v>1</v>
      </c>
      <c r="F155" s="182"/>
      <c r="G155" s="145">
        <f t="shared" ref="G155" si="13">ROUND(E155*F155,2)</f>
        <v>0</v>
      </c>
    </row>
    <row r="156" spans="1:7" s="99" customFormat="1" ht="15.75" thickBot="1" x14ac:dyDescent="0.3">
      <c r="A156" s="94"/>
      <c r="B156" s="95" t="s">
        <v>144</v>
      </c>
      <c r="C156" s="96"/>
      <c r="D156" s="97"/>
      <c r="E156" s="97"/>
      <c r="F156" s="98"/>
      <c r="G156" s="98">
        <f>SUM(G155:G155)</f>
        <v>0</v>
      </c>
    </row>
    <row r="157" spans="1:7" s="172" customFormat="1" ht="15" thickTop="1" x14ac:dyDescent="0.2">
      <c r="A157" s="108"/>
      <c r="B157" s="146"/>
      <c r="C157" s="100"/>
      <c r="D157" s="176"/>
      <c r="E157" s="176"/>
      <c r="F157" s="176"/>
      <c r="G157" s="176"/>
    </row>
    <row r="158" spans="1:7" s="86" customFormat="1" x14ac:dyDescent="0.2">
      <c r="A158" s="108"/>
      <c r="B158" s="146"/>
      <c r="C158" s="100"/>
      <c r="D158" s="141"/>
      <c r="E158" s="141"/>
      <c r="F158" s="141"/>
      <c r="G158" s="141"/>
    </row>
    <row r="159" spans="1:7" s="86" customFormat="1" x14ac:dyDescent="0.2">
      <c r="A159" s="87" t="s">
        <v>142</v>
      </c>
      <c r="B159" s="88" t="s">
        <v>235</v>
      </c>
      <c r="C159" s="89"/>
      <c r="D159" s="90"/>
      <c r="E159" s="90"/>
      <c r="F159" s="91"/>
      <c r="G159" s="91"/>
    </row>
    <row r="160" spans="1:7" s="86" customFormat="1" x14ac:dyDescent="0.2">
      <c r="A160" s="108"/>
      <c r="B160" s="128"/>
      <c r="C160" s="101"/>
      <c r="D160" s="111"/>
      <c r="E160" s="141"/>
      <c r="F160" s="141"/>
      <c r="G160" s="112"/>
    </row>
    <row r="161" spans="1:7" s="86" customFormat="1" ht="71.25" x14ac:dyDescent="0.2">
      <c r="A161" s="142" t="s">
        <v>61</v>
      </c>
      <c r="B161" s="143" t="s">
        <v>145</v>
      </c>
      <c r="C161" s="102"/>
      <c r="D161" s="144" t="s">
        <v>57</v>
      </c>
      <c r="E161" s="182">
        <v>1</v>
      </c>
      <c r="F161" s="182"/>
      <c r="G161" s="145">
        <f>ROUND(E161*F161,2)</f>
        <v>0</v>
      </c>
    </row>
    <row r="162" spans="1:7" s="86" customFormat="1" ht="15" thickBot="1" x14ac:dyDescent="0.25">
      <c r="A162" s="94"/>
      <c r="B162" s="95" t="s">
        <v>146</v>
      </c>
      <c r="C162" s="96"/>
      <c r="D162" s="97"/>
      <c r="E162" s="97"/>
      <c r="F162" s="98"/>
      <c r="G162" s="98">
        <f>SUM(G160:G161)</f>
        <v>0</v>
      </c>
    </row>
    <row r="163" spans="1:7" s="86" customFormat="1" ht="15" thickTop="1" x14ac:dyDescent="0.2">
      <c r="A163" s="108"/>
      <c r="B163" s="146"/>
      <c r="C163" s="100"/>
      <c r="D163" s="141"/>
      <c r="E163" s="141"/>
      <c r="F163" s="141"/>
      <c r="G163" s="141"/>
    </row>
    <row r="164" spans="1:7" s="86" customFormat="1" x14ac:dyDescent="0.2">
      <c r="A164" s="108"/>
      <c r="B164" s="146"/>
      <c r="C164" s="100"/>
      <c r="D164" s="141"/>
      <c r="E164" s="141"/>
      <c r="F164" s="141"/>
      <c r="G164" s="141"/>
    </row>
  </sheetData>
  <pageMargins left="0.51181102362204722" right="0.39370078740157483" top="0.51181102362204722" bottom="0.51181102362204722" header="0.27559055118110237" footer="0.27559055118110237"/>
  <pageSetup paperSize="9" scale="55" fitToHeight="19" orientation="portrait" r:id="rId1"/>
  <headerFooter alignWithMargins="0">
    <oddFooter>&amp;L&amp;A&amp;R&amp;8&amp;P / &amp;N</oddFooter>
  </headerFooter>
  <rowBreaks count="1" manualBreakCount="1">
    <brk id="844" max="6553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9"/>
  <sheetViews>
    <sheetView zoomScale="80" zoomScaleNormal="80" workbookViewId="0"/>
  </sheetViews>
  <sheetFormatPr defaultRowHeight="14.25" x14ac:dyDescent="0.2"/>
  <cols>
    <col min="1" max="1" width="9.625" style="238" customWidth="1"/>
    <col min="2" max="2" width="69.625" style="240" customWidth="1"/>
    <col min="3" max="3" width="23.375" style="73" customWidth="1"/>
    <col min="4" max="4" width="7.125" style="258" customWidth="1"/>
    <col min="5" max="5" width="9.625" style="258" customWidth="1"/>
    <col min="6" max="7" width="13.375" style="258" customWidth="1"/>
    <col min="8" max="16384" width="9" style="260"/>
  </cols>
  <sheetData>
    <row r="1" spans="1:7" s="237" customFormat="1" x14ac:dyDescent="0.2">
      <c r="A1" s="33" t="s">
        <v>11</v>
      </c>
      <c r="B1" s="236" t="s">
        <v>12</v>
      </c>
      <c r="C1" s="34"/>
    </row>
    <row r="2" spans="1:7" s="237" customFormat="1" x14ac:dyDescent="0.2">
      <c r="A2" s="255" t="s">
        <v>69</v>
      </c>
      <c r="B2" s="236" t="str">
        <f>'Naslovna stran'!C26</f>
        <v>Sanacija vzrokov in posledic vlage v stanovanjih in druga vzdrževalna dela na naslovu Aškerčeva 1 v Celju</v>
      </c>
      <c r="C2" s="34"/>
    </row>
    <row r="3" spans="1:7" s="237" customFormat="1" x14ac:dyDescent="0.2">
      <c r="A3" s="33" t="s">
        <v>22</v>
      </c>
      <c r="B3" s="236">
        <f>'Naslovna stran'!C9</f>
        <v>0</v>
      </c>
      <c r="C3" s="34"/>
    </row>
    <row r="4" spans="1:7" s="237" customFormat="1" x14ac:dyDescent="0.2">
      <c r="C4" s="35"/>
    </row>
    <row r="5" spans="1:7" s="41" customFormat="1" ht="10.5" x14ac:dyDescent="0.15">
      <c r="A5" s="36" t="s">
        <v>49</v>
      </c>
      <c r="B5" s="37" t="s">
        <v>50</v>
      </c>
      <c r="C5" s="38" t="s">
        <v>370</v>
      </c>
      <c r="D5" s="39" t="s">
        <v>51</v>
      </c>
      <c r="E5" s="40" t="s">
        <v>52</v>
      </c>
      <c r="F5" s="40" t="s">
        <v>53</v>
      </c>
      <c r="G5" s="40" t="s">
        <v>54</v>
      </c>
    </row>
    <row r="6" spans="1:7" x14ac:dyDescent="0.2">
      <c r="A6" s="254"/>
      <c r="B6" s="253"/>
      <c r="C6" s="252"/>
      <c r="D6" s="261"/>
      <c r="G6" s="259"/>
    </row>
    <row r="7" spans="1:7" s="80" customFormat="1" ht="15.75" x14ac:dyDescent="0.25">
      <c r="A7" s="75" t="s">
        <v>189</v>
      </c>
      <c r="B7" s="76" t="s">
        <v>214</v>
      </c>
      <c r="C7" s="77"/>
      <c r="D7" s="78"/>
      <c r="E7" s="78"/>
      <c r="F7" s="79"/>
      <c r="G7" s="79"/>
    </row>
    <row r="8" spans="1:7" s="86" customFormat="1" x14ac:dyDescent="0.2">
      <c r="A8" s="81"/>
      <c r="B8" s="82"/>
      <c r="C8" s="83"/>
      <c r="D8" s="84"/>
      <c r="E8" s="84"/>
      <c r="F8" s="85"/>
      <c r="G8" s="85"/>
    </row>
    <row r="9" spans="1:7" s="92" customFormat="1" ht="15" x14ac:dyDescent="0.25">
      <c r="A9" s="87" t="s">
        <v>191</v>
      </c>
      <c r="B9" s="88" t="s">
        <v>202</v>
      </c>
      <c r="C9" s="89"/>
      <c r="D9" s="90"/>
      <c r="E9" s="90"/>
      <c r="F9" s="91"/>
      <c r="G9" s="91"/>
    </row>
    <row r="10" spans="1:7" s="93" customFormat="1" x14ac:dyDescent="0.2">
      <c r="A10" s="108"/>
      <c r="B10" s="109"/>
      <c r="C10" s="110"/>
      <c r="D10" s="111"/>
      <c r="E10" s="112"/>
      <c r="F10" s="112"/>
      <c r="G10" s="112"/>
    </row>
    <row r="11" spans="1:7" ht="85.5" x14ac:dyDescent="0.2">
      <c r="A11" s="151" t="s">
        <v>55</v>
      </c>
      <c r="B11" s="152" t="s">
        <v>216</v>
      </c>
      <c r="C11" s="153"/>
      <c r="D11" s="154"/>
      <c r="E11" s="155"/>
      <c r="F11" s="155"/>
      <c r="G11" s="156"/>
    </row>
    <row r="12" spans="1:7" ht="71.25" x14ac:dyDescent="0.2">
      <c r="A12" s="263" t="s">
        <v>56</v>
      </c>
      <c r="B12" s="158" t="s">
        <v>190</v>
      </c>
      <c r="C12" s="159"/>
      <c r="D12" s="160" t="s">
        <v>57</v>
      </c>
      <c r="E12" s="51">
        <v>1</v>
      </c>
      <c r="F12" s="51"/>
      <c r="G12" s="161">
        <f t="shared" ref="G12:G20" si="0">ROUND(E12*F12,2)</f>
        <v>0</v>
      </c>
    </row>
    <row r="13" spans="1:7" ht="57" x14ac:dyDescent="0.2">
      <c r="A13" s="263" t="s">
        <v>65</v>
      </c>
      <c r="B13" s="158" t="s">
        <v>193</v>
      </c>
      <c r="C13" s="159"/>
      <c r="D13" s="160" t="s">
        <v>57</v>
      </c>
      <c r="E13" s="51">
        <v>1</v>
      </c>
      <c r="F13" s="51"/>
      <c r="G13" s="161">
        <f t="shared" si="0"/>
        <v>0</v>
      </c>
    </row>
    <row r="14" spans="1:7" ht="99.75" x14ac:dyDescent="0.2">
      <c r="A14" s="263" t="s">
        <v>192</v>
      </c>
      <c r="B14" s="158" t="s">
        <v>194</v>
      </c>
      <c r="C14" s="159"/>
      <c r="D14" s="160" t="s">
        <v>57</v>
      </c>
      <c r="E14" s="51">
        <v>1</v>
      </c>
      <c r="F14" s="51"/>
      <c r="G14" s="161">
        <f t="shared" si="0"/>
        <v>0</v>
      </c>
    </row>
    <row r="15" spans="1:7" ht="142.5" x14ac:dyDescent="0.2">
      <c r="A15" s="263" t="s">
        <v>195</v>
      </c>
      <c r="B15" s="158" t="s">
        <v>234</v>
      </c>
      <c r="C15" s="159"/>
      <c r="D15" s="160" t="s">
        <v>57</v>
      </c>
      <c r="E15" s="51">
        <v>1</v>
      </c>
      <c r="F15" s="51"/>
      <c r="G15" s="161">
        <f t="shared" si="0"/>
        <v>0</v>
      </c>
    </row>
    <row r="16" spans="1:7" ht="114" x14ac:dyDescent="0.2">
      <c r="A16" s="263" t="s">
        <v>196</v>
      </c>
      <c r="B16" s="158" t="s">
        <v>198</v>
      </c>
      <c r="C16" s="159"/>
      <c r="D16" s="160" t="s">
        <v>57</v>
      </c>
      <c r="E16" s="51">
        <v>1</v>
      </c>
      <c r="F16" s="51"/>
      <c r="G16" s="161">
        <f t="shared" si="0"/>
        <v>0</v>
      </c>
    </row>
    <row r="17" spans="1:7" ht="185.25" x14ac:dyDescent="0.2">
      <c r="A17" s="263" t="s">
        <v>197</v>
      </c>
      <c r="B17" s="158" t="s">
        <v>199</v>
      </c>
      <c r="C17" s="159"/>
      <c r="D17" s="160" t="s">
        <v>57</v>
      </c>
      <c r="E17" s="51">
        <v>1</v>
      </c>
      <c r="F17" s="51"/>
      <c r="G17" s="161">
        <f t="shared" si="0"/>
        <v>0</v>
      </c>
    </row>
    <row r="18" spans="1:7" ht="114" x14ac:dyDescent="0.2">
      <c r="A18" s="263" t="s">
        <v>200</v>
      </c>
      <c r="B18" s="158" t="s">
        <v>201</v>
      </c>
      <c r="C18" s="159"/>
      <c r="D18" s="160" t="s">
        <v>57</v>
      </c>
      <c r="E18" s="51">
        <v>1</v>
      </c>
      <c r="F18" s="51"/>
      <c r="G18" s="161">
        <f t="shared" si="0"/>
        <v>0</v>
      </c>
    </row>
    <row r="19" spans="1:7" ht="99.75" x14ac:dyDescent="0.2">
      <c r="A19" s="263" t="s">
        <v>203</v>
      </c>
      <c r="B19" s="158" t="s">
        <v>204</v>
      </c>
      <c r="C19" s="159"/>
      <c r="D19" s="160" t="s">
        <v>57</v>
      </c>
      <c r="E19" s="51">
        <v>1</v>
      </c>
      <c r="F19" s="51"/>
      <c r="G19" s="161">
        <f t="shared" si="0"/>
        <v>0</v>
      </c>
    </row>
    <row r="20" spans="1:7" ht="142.5" x14ac:dyDescent="0.2">
      <c r="A20" s="162" t="s">
        <v>205</v>
      </c>
      <c r="B20" s="163" t="s">
        <v>324</v>
      </c>
      <c r="C20" s="164"/>
      <c r="D20" s="165" t="s">
        <v>57</v>
      </c>
      <c r="E20" s="166">
        <v>1</v>
      </c>
      <c r="F20" s="166"/>
      <c r="G20" s="167">
        <f t="shared" si="0"/>
        <v>0</v>
      </c>
    </row>
    <row r="21" spans="1:7" s="99" customFormat="1" ht="15.75" thickBot="1" x14ac:dyDescent="0.3">
      <c r="A21" s="94"/>
      <c r="B21" s="95" t="s">
        <v>206</v>
      </c>
      <c r="C21" s="96"/>
      <c r="D21" s="97"/>
      <c r="E21" s="97"/>
      <c r="F21" s="98"/>
      <c r="G21" s="98">
        <f>SUM(G11:G20)</f>
        <v>0</v>
      </c>
    </row>
    <row r="22" spans="1:7" ht="15" thickTop="1" x14ac:dyDescent="0.2">
      <c r="A22" s="254"/>
      <c r="B22" s="253"/>
      <c r="C22" s="252"/>
      <c r="D22" s="160"/>
      <c r="E22" s="51"/>
      <c r="F22" s="51"/>
      <c r="G22" s="161"/>
    </row>
    <row r="23" spans="1:7" x14ac:dyDescent="0.2">
      <c r="A23" s="254"/>
      <c r="B23" s="253"/>
      <c r="C23" s="252"/>
      <c r="D23" s="160"/>
      <c r="E23" s="51"/>
      <c r="F23" s="51"/>
      <c r="G23" s="161"/>
    </row>
    <row r="24" spans="1:7" s="92" customFormat="1" ht="15" x14ac:dyDescent="0.25">
      <c r="A24" s="87" t="s">
        <v>207</v>
      </c>
      <c r="B24" s="88" t="s">
        <v>208</v>
      </c>
      <c r="C24" s="89"/>
      <c r="D24" s="90"/>
      <c r="E24" s="90"/>
      <c r="F24" s="91"/>
      <c r="G24" s="91"/>
    </row>
    <row r="25" spans="1:7" x14ac:dyDescent="0.2">
      <c r="A25" s="254"/>
      <c r="B25" s="253"/>
      <c r="C25" s="252"/>
      <c r="D25" s="160"/>
      <c r="E25" s="51"/>
      <c r="F25" s="51"/>
      <c r="G25" s="161"/>
    </row>
    <row r="26" spans="1:7" ht="270.75" x14ac:dyDescent="0.2">
      <c r="A26" s="195" t="s">
        <v>58</v>
      </c>
      <c r="B26" s="196" t="s">
        <v>325</v>
      </c>
      <c r="C26" s="168"/>
      <c r="D26" s="169" t="s">
        <v>57</v>
      </c>
      <c r="E26" s="170">
        <v>1</v>
      </c>
      <c r="F26" s="170"/>
      <c r="G26" s="171">
        <f>ROUND(E26*F26,2)</f>
        <v>0</v>
      </c>
    </row>
    <row r="27" spans="1:7" s="99" customFormat="1" ht="15.75" thickBot="1" x14ac:dyDescent="0.3">
      <c r="A27" s="94"/>
      <c r="B27" s="95" t="s">
        <v>209</v>
      </c>
      <c r="C27" s="96"/>
      <c r="D27" s="97"/>
      <c r="E27" s="97"/>
      <c r="F27" s="98"/>
      <c r="G27" s="98">
        <f>SUM(G26)</f>
        <v>0</v>
      </c>
    </row>
    <row r="28" spans="1:7" ht="15" thickTop="1" x14ac:dyDescent="0.2">
      <c r="A28" s="254"/>
      <c r="B28" s="253"/>
      <c r="C28" s="252"/>
      <c r="D28" s="160"/>
      <c r="E28" s="51"/>
      <c r="F28" s="51"/>
      <c r="G28" s="161"/>
    </row>
    <row r="29" spans="1:7" x14ac:dyDescent="0.2">
      <c r="A29" s="254"/>
      <c r="B29" s="253"/>
      <c r="C29" s="252"/>
      <c r="D29" s="160"/>
      <c r="E29" s="51"/>
      <c r="F29" s="51"/>
      <c r="G29" s="161"/>
    </row>
    <row r="30" spans="1:7" s="92" customFormat="1" ht="15" x14ac:dyDescent="0.25">
      <c r="A30" s="87" t="s">
        <v>210</v>
      </c>
      <c r="B30" s="88" t="s">
        <v>211</v>
      </c>
      <c r="C30" s="89"/>
      <c r="D30" s="90"/>
      <c r="E30" s="90"/>
      <c r="F30" s="91"/>
      <c r="G30" s="91"/>
    </row>
    <row r="31" spans="1:7" x14ac:dyDescent="0.2">
      <c r="A31" s="254"/>
      <c r="B31" s="253"/>
      <c r="C31" s="252"/>
      <c r="D31" s="160"/>
      <c r="E31" s="51"/>
      <c r="F31" s="51"/>
      <c r="G31" s="161"/>
    </row>
    <row r="32" spans="1:7" ht="384.75" x14ac:dyDescent="0.2">
      <c r="A32" s="195" t="s">
        <v>61</v>
      </c>
      <c r="B32" s="196" t="s">
        <v>213</v>
      </c>
      <c r="C32" s="168"/>
      <c r="D32" s="169" t="s">
        <v>57</v>
      </c>
      <c r="E32" s="170">
        <v>1</v>
      </c>
      <c r="F32" s="170"/>
      <c r="G32" s="171">
        <f>ROUND(E32*F32,2)</f>
        <v>0</v>
      </c>
    </row>
    <row r="33" spans="1:7" s="99" customFormat="1" ht="15.75" thickBot="1" x14ac:dyDescent="0.3">
      <c r="A33" s="94"/>
      <c r="B33" s="95" t="s">
        <v>212</v>
      </c>
      <c r="C33" s="96"/>
      <c r="D33" s="97"/>
      <c r="E33" s="97"/>
      <c r="F33" s="98"/>
      <c r="G33" s="98">
        <f>SUM(G32)</f>
        <v>0</v>
      </c>
    </row>
    <row r="34" spans="1:7" ht="15" thickTop="1" x14ac:dyDescent="0.2">
      <c r="A34" s="254"/>
      <c r="B34" s="253"/>
      <c r="C34" s="252"/>
      <c r="D34" s="261"/>
      <c r="G34" s="259"/>
    </row>
    <row r="35" spans="1:7" x14ac:dyDescent="0.2">
      <c r="A35" s="254"/>
      <c r="B35" s="253"/>
      <c r="C35" s="252"/>
      <c r="D35" s="261"/>
      <c r="G35" s="259"/>
    </row>
    <row r="36" spans="1:7" s="80" customFormat="1" ht="15.75" x14ac:dyDescent="0.25">
      <c r="A36" s="75" t="s">
        <v>74</v>
      </c>
      <c r="B36" s="76" t="s">
        <v>75</v>
      </c>
      <c r="C36" s="77"/>
      <c r="D36" s="78"/>
      <c r="E36" s="78"/>
      <c r="F36" s="79"/>
      <c r="G36" s="79"/>
    </row>
    <row r="37" spans="1:7" s="86" customFormat="1" x14ac:dyDescent="0.2">
      <c r="A37" s="81"/>
      <c r="B37" s="82"/>
      <c r="C37" s="83"/>
      <c r="D37" s="84"/>
      <c r="E37" s="84"/>
      <c r="F37" s="85"/>
      <c r="G37" s="85"/>
    </row>
    <row r="38" spans="1:7" s="92" customFormat="1" ht="15" x14ac:dyDescent="0.25">
      <c r="A38" s="87" t="s">
        <v>76</v>
      </c>
      <c r="B38" s="88" t="s">
        <v>77</v>
      </c>
      <c r="C38" s="89"/>
      <c r="D38" s="90"/>
      <c r="E38" s="90"/>
      <c r="F38" s="91"/>
      <c r="G38" s="91"/>
    </row>
    <row r="39" spans="1:7" s="93" customFormat="1" x14ac:dyDescent="0.2">
      <c r="A39" s="108"/>
      <c r="B39" s="109"/>
      <c r="C39" s="110"/>
      <c r="D39" s="111"/>
      <c r="E39" s="112"/>
      <c r="F39" s="112"/>
      <c r="G39" s="112"/>
    </row>
    <row r="40" spans="1:7" s="93" customFormat="1" ht="115.5" x14ac:dyDescent="0.2">
      <c r="A40" s="113" t="s">
        <v>55</v>
      </c>
      <c r="B40" s="114" t="s">
        <v>157</v>
      </c>
      <c r="C40" s="115"/>
      <c r="D40" s="116"/>
      <c r="E40" s="117"/>
      <c r="F40" s="117"/>
      <c r="G40" s="117"/>
    </row>
    <row r="41" spans="1:7" s="93" customFormat="1" ht="15.75" x14ac:dyDescent="0.2">
      <c r="A41" s="118" t="s">
        <v>56</v>
      </c>
      <c r="B41" s="119" t="s">
        <v>81</v>
      </c>
      <c r="C41" s="120"/>
      <c r="D41" s="121" t="s">
        <v>114</v>
      </c>
      <c r="E41" s="122">
        <v>25</v>
      </c>
      <c r="F41" s="122"/>
      <c r="G41" s="122">
        <f t="shared" ref="G41:G42" si="1">ROUND(E41*F41,2)</f>
        <v>0</v>
      </c>
    </row>
    <row r="42" spans="1:7" s="93" customFormat="1" ht="15.75" x14ac:dyDescent="0.2">
      <c r="A42" s="118" t="s">
        <v>65</v>
      </c>
      <c r="B42" s="124" t="s">
        <v>82</v>
      </c>
      <c r="C42" s="120"/>
      <c r="D42" s="121" t="s">
        <v>114</v>
      </c>
      <c r="E42" s="122">
        <v>15</v>
      </c>
      <c r="F42" s="122"/>
      <c r="G42" s="122">
        <f t="shared" si="1"/>
        <v>0</v>
      </c>
    </row>
    <row r="43" spans="1:7" s="93" customFormat="1" ht="128.25" x14ac:dyDescent="0.2">
      <c r="A43" s="113" t="s">
        <v>78</v>
      </c>
      <c r="B43" s="114" t="s">
        <v>158</v>
      </c>
      <c r="C43" s="115"/>
      <c r="D43" s="116"/>
      <c r="E43" s="117"/>
      <c r="F43" s="117"/>
      <c r="G43" s="117"/>
    </row>
    <row r="44" spans="1:7" s="93" customFormat="1" ht="43.5" x14ac:dyDescent="0.2">
      <c r="A44" s="118" t="s">
        <v>83</v>
      </c>
      <c r="B44" s="119" t="s">
        <v>159</v>
      </c>
      <c r="C44" s="120"/>
      <c r="D44" s="121" t="s">
        <v>127</v>
      </c>
      <c r="E44" s="122">
        <v>3</v>
      </c>
      <c r="F44" s="122"/>
      <c r="G44" s="122">
        <f t="shared" ref="G44:G48" si="2">ROUND(E44*F44,2)</f>
        <v>0</v>
      </c>
    </row>
    <row r="45" spans="1:7" s="93" customFormat="1" ht="43.5" x14ac:dyDescent="0.2">
      <c r="A45" s="118" t="s">
        <v>84</v>
      </c>
      <c r="B45" s="119" t="s">
        <v>160</v>
      </c>
      <c r="C45" s="120"/>
      <c r="D45" s="121" t="s">
        <v>127</v>
      </c>
      <c r="E45" s="193">
        <v>0</v>
      </c>
      <c r="F45" s="122"/>
      <c r="G45" s="122">
        <f t="shared" si="2"/>
        <v>0</v>
      </c>
    </row>
    <row r="46" spans="1:7" s="93" customFormat="1" ht="57.75" x14ac:dyDescent="0.2">
      <c r="A46" s="118" t="s">
        <v>85</v>
      </c>
      <c r="B46" s="119" t="s">
        <v>161</v>
      </c>
      <c r="C46" s="120"/>
      <c r="D46" s="121" t="s">
        <v>127</v>
      </c>
      <c r="E46" s="193">
        <v>2</v>
      </c>
      <c r="F46" s="122"/>
      <c r="G46" s="122">
        <f t="shared" si="2"/>
        <v>0</v>
      </c>
    </row>
    <row r="47" spans="1:7" s="93" customFormat="1" ht="43.5" x14ac:dyDescent="0.2">
      <c r="A47" s="118" t="s">
        <v>86</v>
      </c>
      <c r="B47" s="119" t="s">
        <v>162</v>
      </c>
      <c r="C47" s="120"/>
      <c r="D47" s="121" t="s">
        <v>127</v>
      </c>
      <c r="E47" s="122">
        <v>3</v>
      </c>
      <c r="F47" s="122"/>
      <c r="G47" s="122">
        <f t="shared" si="2"/>
        <v>0</v>
      </c>
    </row>
    <row r="48" spans="1:7" s="93" customFormat="1" ht="43.5" x14ac:dyDescent="0.2">
      <c r="A48" s="123" t="s">
        <v>87</v>
      </c>
      <c r="B48" s="124" t="s">
        <v>163</v>
      </c>
      <c r="C48" s="125"/>
      <c r="D48" s="126" t="s">
        <v>127</v>
      </c>
      <c r="E48" s="204">
        <v>0</v>
      </c>
      <c r="F48" s="127"/>
      <c r="G48" s="127">
        <f t="shared" si="2"/>
        <v>0</v>
      </c>
    </row>
    <row r="49" spans="1:7" s="93" customFormat="1" ht="85.5" x14ac:dyDescent="0.2">
      <c r="A49" s="118" t="s">
        <v>79</v>
      </c>
      <c r="B49" s="119" t="s">
        <v>169</v>
      </c>
      <c r="C49" s="120"/>
      <c r="D49" s="121"/>
      <c r="E49" s="193"/>
      <c r="F49" s="122"/>
      <c r="G49" s="122"/>
    </row>
    <row r="50" spans="1:7" s="93" customFormat="1" ht="42.75" x14ac:dyDescent="0.2">
      <c r="A50" s="118" t="s">
        <v>88</v>
      </c>
      <c r="B50" s="119" t="s">
        <v>167</v>
      </c>
      <c r="C50" s="120"/>
      <c r="D50" s="121" t="s">
        <v>103</v>
      </c>
      <c r="E50" s="122">
        <v>100</v>
      </c>
      <c r="F50" s="122"/>
      <c r="G50" s="122">
        <f>ROUND(E50*F50,2)</f>
        <v>0</v>
      </c>
    </row>
    <row r="51" spans="1:7" s="93" customFormat="1" ht="28.5" x14ac:dyDescent="0.2">
      <c r="A51" s="118" t="s">
        <v>89</v>
      </c>
      <c r="B51" s="119" t="s">
        <v>168</v>
      </c>
      <c r="C51" s="120"/>
      <c r="D51" s="121" t="s">
        <v>103</v>
      </c>
      <c r="E51" s="122">
        <v>30</v>
      </c>
      <c r="F51" s="122"/>
      <c r="G51" s="122">
        <f>ROUND(E51*F51,2)</f>
        <v>0</v>
      </c>
    </row>
    <row r="52" spans="1:7" s="99" customFormat="1" ht="15.75" thickBot="1" x14ac:dyDescent="0.3">
      <c r="A52" s="94"/>
      <c r="B52" s="95" t="s">
        <v>80</v>
      </c>
      <c r="C52" s="96"/>
      <c r="D52" s="97"/>
      <c r="E52" s="97"/>
      <c r="F52" s="98"/>
      <c r="G52" s="98">
        <f>SUM(G40:G51)</f>
        <v>0</v>
      </c>
    </row>
    <row r="53" spans="1:7" ht="15" thickTop="1" x14ac:dyDescent="0.2">
      <c r="B53" s="249"/>
      <c r="C53" s="252"/>
      <c r="D53" s="261"/>
      <c r="G53" s="259"/>
    </row>
    <row r="54" spans="1:7" x14ac:dyDescent="0.2">
      <c r="B54" s="249"/>
      <c r="C54" s="252"/>
      <c r="D54" s="261"/>
      <c r="G54" s="259"/>
    </row>
    <row r="55" spans="1:7" s="92" customFormat="1" ht="15" x14ac:dyDescent="0.25">
      <c r="A55" s="87" t="s">
        <v>90</v>
      </c>
      <c r="B55" s="88" t="s">
        <v>91</v>
      </c>
      <c r="C55" s="89"/>
      <c r="D55" s="90"/>
      <c r="E55" s="90"/>
      <c r="F55" s="91"/>
      <c r="G55" s="91"/>
    </row>
    <row r="56" spans="1:7" s="93" customFormat="1" x14ac:dyDescent="0.2">
      <c r="A56" s="108"/>
      <c r="B56" s="109"/>
      <c r="C56" s="110"/>
      <c r="D56" s="111"/>
      <c r="E56" s="112"/>
      <c r="F56" s="112"/>
      <c r="G56" s="112"/>
    </row>
    <row r="57" spans="1:7" s="93" customFormat="1" ht="85.5" x14ac:dyDescent="0.2">
      <c r="A57" s="129" t="s">
        <v>58</v>
      </c>
      <c r="B57" s="130" t="s">
        <v>164</v>
      </c>
      <c r="C57" s="131"/>
      <c r="D57" s="132" t="s">
        <v>114</v>
      </c>
      <c r="E57" s="133">
        <v>25</v>
      </c>
      <c r="F57" s="133"/>
      <c r="G57" s="133">
        <f t="shared" ref="G57" si="3">ROUND(E57*F57,2)</f>
        <v>0</v>
      </c>
    </row>
    <row r="58" spans="1:7" s="93" customFormat="1" ht="85.5" x14ac:dyDescent="0.2">
      <c r="A58" s="129" t="s">
        <v>59</v>
      </c>
      <c r="B58" s="130" t="s">
        <v>165</v>
      </c>
      <c r="C58" s="131"/>
      <c r="D58" s="132" t="s">
        <v>57</v>
      </c>
      <c r="E58" s="133">
        <v>3</v>
      </c>
      <c r="F58" s="133"/>
      <c r="G58" s="133">
        <f>ROUND(E58*F58,2)</f>
        <v>0</v>
      </c>
    </row>
    <row r="59" spans="1:7" s="99" customFormat="1" ht="15.75" thickBot="1" x14ac:dyDescent="0.3">
      <c r="A59" s="94"/>
      <c r="B59" s="95" t="s">
        <v>92</v>
      </c>
      <c r="C59" s="96"/>
      <c r="D59" s="97"/>
      <c r="E59" s="97"/>
      <c r="F59" s="98"/>
      <c r="G59" s="98">
        <f>SUM(G57:G58)</f>
        <v>0</v>
      </c>
    </row>
    <row r="60" spans="1:7" ht="15" thickTop="1" x14ac:dyDescent="0.2">
      <c r="B60" s="249"/>
      <c r="C60" s="252"/>
      <c r="D60" s="261"/>
      <c r="G60" s="259"/>
    </row>
    <row r="61" spans="1:7" x14ac:dyDescent="0.2">
      <c r="B61" s="249"/>
      <c r="C61" s="252"/>
      <c r="D61" s="261"/>
      <c r="G61" s="259"/>
    </row>
    <row r="62" spans="1:7" s="99" customFormat="1" ht="15" x14ac:dyDescent="0.25">
      <c r="A62" s="134" t="s">
        <v>95</v>
      </c>
      <c r="B62" s="135" t="s">
        <v>96</v>
      </c>
      <c r="C62" s="136"/>
      <c r="D62" s="137"/>
      <c r="E62" s="137"/>
      <c r="F62" s="138"/>
      <c r="G62" s="138"/>
    </row>
    <row r="63" spans="1:7" s="86" customFormat="1" x14ac:dyDescent="0.2">
      <c r="A63" s="108"/>
      <c r="B63" s="139"/>
      <c r="C63" s="83"/>
      <c r="D63" s="140"/>
      <c r="E63" s="140"/>
      <c r="F63" s="141"/>
      <c r="G63" s="141"/>
    </row>
    <row r="64" spans="1:7" s="92" customFormat="1" ht="15" x14ac:dyDescent="0.25">
      <c r="A64" s="87" t="s">
        <v>97</v>
      </c>
      <c r="B64" s="88" t="s">
        <v>94</v>
      </c>
      <c r="C64" s="89"/>
      <c r="D64" s="90"/>
      <c r="E64" s="90"/>
      <c r="F64" s="91"/>
      <c r="G64" s="91"/>
    </row>
    <row r="65" spans="1:7" x14ac:dyDescent="0.2">
      <c r="B65" s="249"/>
      <c r="C65" s="252"/>
      <c r="D65" s="261"/>
      <c r="G65" s="259"/>
    </row>
    <row r="66" spans="1:7" s="93" customFormat="1" ht="99.75" x14ac:dyDescent="0.2">
      <c r="A66" s="129" t="s">
        <v>55</v>
      </c>
      <c r="B66" s="130" t="s">
        <v>98</v>
      </c>
      <c r="C66" s="131"/>
      <c r="D66" s="132" t="s">
        <v>114</v>
      </c>
      <c r="E66" s="133">
        <v>15</v>
      </c>
      <c r="F66" s="133"/>
      <c r="G66" s="133">
        <f t="shared" ref="G66:G67" si="4">ROUND(E66*F66,2)</f>
        <v>0</v>
      </c>
    </row>
    <row r="67" spans="1:7" s="93" customFormat="1" ht="114" x14ac:dyDescent="0.2">
      <c r="A67" s="129" t="s">
        <v>78</v>
      </c>
      <c r="B67" s="130" t="s">
        <v>99</v>
      </c>
      <c r="C67" s="131"/>
      <c r="D67" s="132" t="s">
        <v>57</v>
      </c>
      <c r="E67" s="133">
        <v>3</v>
      </c>
      <c r="F67" s="133"/>
      <c r="G67" s="133">
        <f t="shared" si="4"/>
        <v>0</v>
      </c>
    </row>
    <row r="68" spans="1:7" s="99" customFormat="1" ht="15.75" thickBot="1" x14ac:dyDescent="0.3">
      <c r="A68" s="94"/>
      <c r="B68" s="95" t="s">
        <v>100</v>
      </c>
      <c r="C68" s="96"/>
      <c r="D68" s="97"/>
      <c r="E68" s="97"/>
      <c r="F68" s="98"/>
      <c r="G68" s="98">
        <f>SUM(G66:G67)</f>
        <v>0</v>
      </c>
    </row>
    <row r="69" spans="1:7" ht="15" thickTop="1" x14ac:dyDescent="0.2">
      <c r="B69" s="128"/>
      <c r="C69" s="252"/>
      <c r="D69" s="261"/>
      <c r="G69" s="259"/>
    </row>
    <row r="70" spans="1:7" s="86" customFormat="1" x14ac:dyDescent="0.2">
      <c r="A70" s="81"/>
      <c r="B70" s="194"/>
      <c r="C70" s="100"/>
      <c r="D70" s="85"/>
      <c r="E70" s="85"/>
      <c r="F70" s="85"/>
      <c r="G70" s="85"/>
    </row>
    <row r="71" spans="1:7" s="92" customFormat="1" ht="15" x14ac:dyDescent="0.25">
      <c r="A71" s="87" t="s">
        <v>93</v>
      </c>
      <c r="B71" s="88" t="s">
        <v>176</v>
      </c>
      <c r="C71" s="89"/>
      <c r="D71" s="90"/>
      <c r="E71" s="90"/>
      <c r="F71" s="91"/>
      <c r="G71" s="91"/>
    </row>
    <row r="72" spans="1:7" s="92" customFormat="1" ht="15" x14ac:dyDescent="0.25">
      <c r="A72" s="87"/>
      <c r="B72" s="88"/>
      <c r="C72" s="89"/>
      <c r="D72" s="90"/>
      <c r="E72" s="90"/>
      <c r="F72" s="91"/>
      <c r="G72" s="91"/>
    </row>
    <row r="73" spans="1:7" s="93" customFormat="1" ht="114" x14ac:dyDescent="0.2">
      <c r="A73" s="129" t="s">
        <v>58</v>
      </c>
      <c r="B73" s="130" t="s">
        <v>178</v>
      </c>
      <c r="C73" s="131"/>
      <c r="D73" s="132" t="s">
        <v>57</v>
      </c>
      <c r="E73" s="133">
        <v>2</v>
      </c>
      <c r="F73" s="133"/>
      <c r="G73" s="133">
        <f>ROUND(E73*F73,2)</f>
        <v>0</v>
      </c>
    </row>
    <row r="74" spans="1:7" s="93" customFormat="1" ht="99.75" x14ac:dyDescent="0.2">
      <c r="A74" s="129" t="s">
        <v>59</v>
      </c>
      <c r="B74" s="130" t="s">
        <v>179</v>
      </c>
      <c r="C74" s="131"/>
      <c r="D74" s="132" t="s">
        <v>57</v>
      </c>
      <c r="E74" s="133">
        <v>2</v>
      </c>
      <c r="F74" s="133"/>
      <c r="G74" s="133">
        <f>ROUND(E74*F74,2)</f>
        <v>0</v>
      </c>
    </row>
    <row r="75" spans="1:7" s="93" customFormat="1" ht="114.75" x14ac:dyDescent="0.2">
      <c r="A75" s="129" t="s">
        <v>60</v>
      </c>
      <c r="B75" s="130" t="s">
        <v>180</v>
      </c>
      <c r="C75" s="131" t="s">
        <v>326</v>
      </c>
      <c r="D75" s="132" t="s">
        <v>57</v>
      </c>
      <c r="E75" s="133">
        <v>2</v>
      </c>
      <c r="F75" s="133"/>
      <c r="G75" s="133">
        <f>ROUND(E75*F75,2)</f>
        <v>0</v>
      </c>
    </row>
    <row r="76" spans="1:7" s="86" customFormat="1" ht="15" thickBot="1" x14ac:dyDescent="0.25">
      <c r="A76" s="94"/>
      <c r="B76" s="95" t="s">
        <v>177</v>
      </c>
      <c r="C76" s="96"/>
      <c r="D76" s="97"/>
      <c r="E76" s="97"/>
      <c r="F76" s="98"/>
      <c r="G76" s="98">
        <f>SUM(G73:G75)</f>
        <v>0</v>
      </c>
    </row>
    <row r="77" spans="1:7" s="86" customFormat="1" ht="15" thickTop="1" x14ac:dyDescent="0.2">
      <c r="A77" s="81"/>
      <c r="B77" s="194"/>
      <c r="C77" s="100"/>
      <c r="D77" s="85"/>
      <c r="E77" s="85"/>
      <c r="F77" s="85"/>
      <c r="G77" s="85"/>
    </row>
    <row r="78" spans="1:7" x14ac:dyDescent="0.2">
      <c r="B78" s="128"/>
      <c r="C78" s="252"/>
      <c r="D78" s="261"/>
      <c r="G78" s="259"/>
    </row>
    <row r="79" spans="1:7" s="86" customFormat="1" x14ac:dyDescent="0.2">
      <c r="A79" s="87" t="s">
        <v>107</v>
      </c>
      <c r="B79" s="88" t="s">
        <v>174</v>
      </c>
      <c r="C79" s="89"/>
      <c r="D79" s="90"/>
      <c r="E79" s="90"/>
      <c r="F79" s="91"/>
      <c r="G79" s="91"/>
    </row>
    <row r="80" spans="1:7" x14ac:dyDescent="0.2">
      <c r="B80" s="128"/>
      <c r="C80" s="252"/>
      <c r="D80" s="261"/>
      <c r="G80" s="259"/>
    </row>
    <row r="81" spans="1:7" s="93" customFormat="1" ht="57" x14ac:dyDescent="0.2">
      <c r="A81" s="129" t="s">
        <v>61</v>
      </c>
      <c r="B81" s="130" t="s">
        <v>166</v>
      </c>
      <c r="C81" s="131"/>
      <c r="D81" s="132" t="s">
        <v>57</v>
      </c>
      <c r="E81" s="133">
        <v>0</v>
      </c>
      <c r="F81" s="133"/>
      <c r="G81" s="133">
        <f t="shared" ref="G81" si="5">ROUND(E81*F81,2)</f>
        <v>0</v>
      </c>
    </row>
    <row r="82" spans="1:7" s="99" customFormat="1" ht="15.75" thickBot="1" x14ac:dyDescent="0.3">
      <c r="A82" s="94"/>
      <c r="B82" s="95" t="s">
        <v>175</v>
      </c>
      <c r="C82" s="96"/>
      <c r="D82" s="97"/>
      <c r="E82" s="97"/>
      <c r="F82" s="98"/>
      <c r="G82" s="98">
        <f>SUM(G81:G81)</f>
        <v>0</v>
      </c>
    </row>
    <row r="83" spans="1:7" ht="15" thickTop="1" x14ac:dyDescent="0.2">
      <c r="B83" s="249"/>
      <c r="C83" s="252"/>
      <c r="D83" s="261"/>
      <c r="G83" s="259"/>
    </row>
    <row r="84" spans="1:7" x14ac:dyDescent="0.2">
      <c r="B84" s="128"/>
      <c r="C84" s="252"/>
      <c r="D84" s="261"/>
      <c r="G84" s="259"/>
    </row>
    <row r="85" spans="1:7" s="86" customFormat="1" x14ac:dyDescent="0.2">
      <c r="A85" s="87" t="s">
        <v>111</v>
      </c>
      <c r="B85" s="88" t="s">
        <v>101</v>
      </c>
      <c r="C85" s="89"/>
      <c r="D85" s="90"/>
      <c r="E85" s="90"/>
      <c r="F85" s="91"/>
      <c r="G85" s="91"/>
    </row>
    <row r="86" spans="1:7" s="86" customFormat="1" x14ac:dyDescent="0.2">
      <c r="A86" s="108"/>
      <c r="B86" s="146"/>
      <c r="C86" s="100"/>
      <c r="D86" s="141"/>
      <c r="E86" s="141"/>
      <c r="F86" s="141"/>
      <c r="G86" s="141"/>
    </row>
    <row r="87" spans="1:7" s="86" customFormat="1" x14ac:dyDescent="0.2">
      <c r="A87" s="108"/>
      <c r="B87" s="103" t="s">
        <v>110</v>
      </c>
      <c r="C87" s="104"/>
      <c r="D87" s="141"/>
      <c r="E87" s="141"/>
      <c r="F87" s="141"/>
      <c r="G87" s="112"/>
    </row>
    <row r="88" spans="1:7" s="93" customFormat="1" ht="57" x14ac:dyDescent="0.2">
      <c r="A88" s="129" t="s">
        <v>112</v>
      </c>
      <c r="B88" s="130" t="s">
        <v>170</v>
      </c>
      <c r="C88" s="131"/>
      <c r="D88" s="132" t="s">
        <v>103</v>
      </c>
      <c r="E88" s="133">
        <v>30</v>
      </c>
      <c r="F88" s="133"/>
      <c r="G88" s="133">
        <f t="shared" ref="G88:G96" si="6">ROUND(E88*F88,2)</f>
        <v>0</v>
      </c>
    </row>
    <row r="89" spans="1:7" s="86" customFormat="1" x14ac:dyDescent="0.2">
      <c r="A89" s="108"/>
      <c r="B89" s="103" t="s">
        <v>181</v>
      </c>
      <c r="C89" s="104"/>
      <c r="D89" s="141"/>
      <c r="E89" s="141"/>
      <c r="F89" s="141"/>
      <c r="G89" s="112"/>
    </row>
    <row r="90" spans="1:7" s="93" customFormat="1" ht="71.25" x14ac:dyDescent="0.2">
      <c r="A90" s="113" t="s">
        <v>113</v>
      </c>
      <c r="B90" s="114" t="s">
        <v>182</v>
      </c>
      <c r="C90" s="115" t="s">
        <v>327</v>
      </c>
      <c r="D90" s="116" t="s">
        <v>57</v>
      </c>
      <c r="E90" s="117">
        <v>2</v>
      </c>
      <c r="F90" s="117"/>
      <c r="G90" s="133">
        <f t="shared" si="6"/>
        <v>0</v>
      </c>
    </row>
    <row r="91" spans="1:7" s="93" customFormat="1" ht="117" x14ac:dyDescent="0.2">
      <c r="A91" s="113" t="s">
        <v>128</v>
      </c>
      <c r="B91" s="114" t="s">
        <v>183</v>
      </c>
      <c r="C91" s="115" t="s">
        <v>328</v>
      </c>
      <c r="D91" s="116" t="s">
        <v>57</v>
      </c>
      <c r="E91" s="117">
        <v>2</v>
      </c>
      <c r="F91" s="117"/>
      <c r="G91" s="133">
        <f t="shared" si="6"/>
        <v>0</v>
      </c>
    </row>
    <row r="92" spans="1:7" s="86" customFormat="1" x14ac:dyDescent="0.2">
      <c r="A92" s="108"/>
      <c r="B92" s="103" t="s">
        <v>219</v>
      </c>
      <c r="C92" s="104"/>
      <c r="D92" s="141"/>
      <c r="E92" s="141"/>
      <c r="F92" s="141"/>
      <c r="G92" s="112"/>
    </row>
    <row r="93" spans="1:7" s="86" customFormat="1" ht="285" x14ac:dyDescent="0.2">
      <c r="A93" s="113" t="s">
        <v>129</v>
      </c>
      <c r="B93" s="114" t="s">
        <v>220</v>
      </c>
      <c r="C93" s="105"/>
      <c r="D93" s="116"/>
      <c r="E93" s="147"/>
      <c r="F93" s="147"/>
      <c r="G93" s="117"/>
    </row>
    <row r="94" spans="1:7" s="86" customFormat="1" ht="42.75" x14ac:dyDescent="0.2">
      <c r="A94" s="118" t="s">
        <v>184</v>
      </c>
      <c r="B94" s="119" t="s">
        <v>171</v>
      </c>
      <c r="C94" s="106"/>
      <c r="D94" s="121" t="s">
        <v>172</v>
      </c>
      <c r="E94" s="148">
        <v>30</v>
      </c>
      <c r="F94" s="122"/>
      <c r="G94" s="122">
        <f t="shared" si="6"/>
        <v>0</v>
      </c>
    </row>
    <row r="95" spans="1:7" s="86" customFormat="1" ht="57" x14ac:dyDescent="0.2">
      <c r="A95" s="118" t="s">
        <v>185</v>
      </c>
      <c r="B95" s="119" t="s">
        <v>173</v>
      </c>
      <c r="C95" s="106"/>
      <c r="D95" s="121" t="s">
        <v>103</v>
      </c>
      <c r="E95" s="148">
        <v>15</v>
      </c>
      <c r="F95" s="122"/>
      <c r="G95" s="122">
        <f t="shared" si="6"/>
        <v>0</v>
      </c>
    </row>
    <row r="96" spans="1:7" s="86" customFormat="1" ht="15.75" x14ac:dyDescent="0.2">
      <c r="A96" s="123" t="s">
        <v>217</v>
      </c>
      <c r="B96" s="124" t="s">
        <v>105</v>
      </c>
      <c r="C96" s="107"/>
      <c r="D96" s="126" t="s">
        <v>103</v>
      </c>
      <c r="E96" s="149">
        <v>30</v>
      </c>
      <c r="F96" s="127"/>
      <c r="G96" s="127">
        <f t="shared" si="6"/>
        <v>0</v>
      </c>
    </row>
    <row r="97" spans="1:7" s="86" customFormat="1" x14ac:dyDescent="0.2">
      <c r="A97" s="108"/>
      <c r="B97" s="103" t="s">
        <v>218</v>
      </c>
      <c r="C97" s="104"/>
      <c r="D97" s="141"/>
      <c r="E97" s="141"/>
      <c r="F97" s="141"/>
      <c r="G97" s="112"/>
    </row>
    <row r="98" spans="1:7" s="86" customFormat="1" ht="299.25" x14ac:dyDescent="0.2">
      <c r="A98" s="113" t="s">
        <v>130</v>
      </c>
      <c r="B98" s="114" t="s">
        <v>224</v>
      </c>
      <c r="C98" s="115" t="s">
        <v>328</v>
      </c>
      <c r="D98" s="116"/>
      <c r="E98" s="147"/>
      <c r="F98" s="147"/>
      <c r="G98" s="117"/>
    </row>
    <row r="99" spans="1:7" s="86" customFormat="1" ht="42.75" x14ac:dyDescent="0.2">
      <c r="A99" s="118" t="s">
        <v>221</v>
      </c>
      <c r="B99" s="119" t="s">
        <v>171</v>
      </c>
      <c r="C99" s="106"/>
      <c r="D99" s="121" t="s">
        <v>172</v>
      </c>
      <c r="E99" s="148">
        <v>100</v>
      </c>
      <c r="F99" s="122"/>
      <c r="G99" s="122">
        <f t="shared" ref="G99:G101" si="7">ROUND(E99*F99,2)</f>
        <v>0</v>
      </c>
    </row>
    <row r="100" spans="1:7" s="86" customFormat="1" ht="57" x14ac:dyDescent="0.2">
      <c r="A100" s="118" t="s">
        <v>222</v>
      </c>
      <c r="B100" s="119" t="s">
        <v>173</v>
      </c>
      <c r="C100" s="106"/>
      <c r="D100" s="121" t="s">
        <v>103</v>
      </c>
      <c r="E100" s="148">
        <v>30</v>
      </c>
      <c r="F100" s="122"/>
      <c r="G100" s="122">
        <f t="shared" si="7"/>
        <v>0</v>
      </c>
    </row>
    <row r="101" spans="1:7" s="86" customFormat="1" ht="15.75" x14ac:dyDescent="0.2">
      <c r="A101" s="123" t="s">
        <v>223</v>
      </c>
      <c r="B101" s="124" t="s">
        <v>105</v>
      </c>
      <c r="C101" s="107"/>
      <c r="D101" s="126" t="s">
        <v>103</v>
      </c>
      <c r="E101" s="149">
        <v>100</v>
      </c>
      <c r="F101" s="127"/>
      <c r="G101" s="127">
        <f t="shared" si="7"/>
        <v>0</v>
      </c>
    </row>
    <row r="102" spans="1:7" s="86" customFormat="1" x14ac:dyDescent="0.2">
      <c r="A102" s="108"/>
      <c r="B102" s="103" t="s">
        <v>225</v>
      </c>
      <c r="C102" s="104"/>
      <c r="D102" s="141"/>
      <c r="E102" s="141"/>
      <c r="F102" s="141"/>
      <c r="G102" s="112"/>
    </row>
    <row r="103" spans="1:7" s="93" customFormat="1" ht="71.25" x14ac:dyDescent="0.2">
      <c r="A103" s="129" t="s">
        <v>186</v>
      </c>
      <c r="B103" s="130" t="s">
        <v>108</v>
      </c>
      <c r="C103" s="131"/>
      <c r="D103" s="132" t="s">
        <v>115</v>
      </c>
      <c r="E103" s="133">
        <v>80</v>
      </c>
      <c r="F103" s="133"/>
      <c r="G103" s="133">
        <f>ROUND(E103*F103,2)</f>
        <v>0</v>
      </c>
    </row>
    <row r="104" spans="1:7" s="86" customFormat="1" ht="199.5" x14ac:dyDescent="0.2">
      <c r="A104" s="113" t="s">
        <v>226</v>
      </c>
      <c r="B104" s="114" t="s">
        <v>109</v>
      </c>
      <c r="C104" s="115" t="s">
        <v>328</v>
      </c>
      <c r="D104" s="116"/>
      <c r="E104" s="147"/>
      <c r="F104" s="147"/>
      <c r="G104" s="117"/>
    </row>
    <row r="105" spans="1:7" s="86" customFormat="1" ht="15.75" x14ac:dyDescent="0.2">
      <c r="A105" s="118" t="s">
        <v>227</v>
      </c>
      <c r="B105" s="119" t="s">
        <v>102</v>
      </c>
      <c r="C105" s="106"/>
      <c r="D105" s="121" t="s">
        <v>103</v>
      </c>
      <c r="E105" s="148">
        <v>50</v>
      </c>
      <c r="F105" s="122"/>
      <c r="G105" s="122">
        <f>ROUND(E105*F105,2)</f>
        <v>0</v>
      </c>
    </row>
    <row r="106" spans="1:7" s="86" customFormat="1" ht="15.75" x14ac:dyDescent="0.2">
      <c r="A106" s="118" t="s">
        <v>228</v>
      </c>
      <c r="B106" s="119" t="s">
        <v>104</v>
      </c>
      <c r="C106" s="106"/>
      <c r="D106" s="121" t="s">
        <v>103</v>
      </c>
      <c r="E106" s="148">
        <v>30</v>
      </c>
      <c r="F106" s="122"/>
      <c r="G106" s="122">
        <f>ROUND(E106*F106,2)</f>
        <v>0</v>
      </c>
    </row>
    <row r="107" spans="1:7" s="86" customFormat="1" ht="15.75" x14ac:dyDescent="0.2">
      <c r="A107" s="123" t="s">
        <v>229</v>
      </c>
      <c r="B107" s="124" t="s">
        <v>105</v>
      </c>
      <c r="C107" s="107"/>
      <c r="D107" s="126" t="s">
        <v>103</v>
      </c>
      <c r="E107" s="149">
        <v>50</v>
      </c>
      <c r="F107" s="127"/>
      <c r="G107" s="127">
        <f>ROUND(E107*F107,2)</f>
        <v>0</v>
      </c>
    </row>
    <row r="108" spans="1:7" s="86" customFormat="1" ht="15" thickBot="1" x14ac:dyDescent="0.25">
      <c r="A108" s="94"/>
      <c r="B108" s="95" t="s">
        <v>106</v>
      </c>
      <c r="C108" s="96"/>
      <c r="D108" s="97"/>
      <c r="E108" s="97"/>
      <c r="F108" s="98"/>
      <c r="G108" s="98">
        <f>SUM(G87:G107)</f>
        <v>0</v>
      </c>
    </row>
    <row r="109" spans="1:7" ht="15" thickTop="1" x14ac:dyDescent="0.2">
      <c r="B109" s="128"/>
      <c r="C109" s="252"/>
      <c r="D109" s="261"/>
      <c r="G109" s="259"/>
    </row>
    <row r="110" spans="1:7" x14ac:dyDescent="0.2">
      <c r="B110" s="249"/>
      <c r="C110" s="252"/>
      <c r="D110" s="261"/>
      <c r="G110" s="259"/>
    </row>
    <row r="111" spans="1:7" s="86" customFormat="1" x14ac:dyDescent="0.2">
      <c r="A111" s="87" t="s">
        <v>116</v>
      </c>
      <c r="B111" s="88" t="s">
        <v>117</v>
      </c>
      <c r="C111" s="89"/>
      <c r="D111" s="90"/>
      <c r="E111" s="90"/>
      <c r="F111" s="91"/>
      <c r="G111" s="91"/>
    </row>
    <row r="112" spans="1:7" x14ac:dyDescent="0.2">
      <c r="B112" s="249"/>
      <c r="C112" s="252"/>
      <c r="D112" s="261"/>
      <c r="G112" s="259"/>
    </row>
    <row r="113" spans="1:7" s="93" customFormat="1" x14ac:dyDescent="0.2">
      <c r="A113" s="113" t="s">
        <v>118</v>
      </c>
      <c r="B113" s="114" t="s">
        <v>333</v>
      </c>
      <c r="C113" s="115"/>
      <c r="D113" s="116"/>
      <c r="E113" s="117"/>
      <c r="F113" s="117"/>
      <c r="G113" s="117"/>
    </row>
    <row r="114" spans="1:7" s="93" customFormat="1" ht="42.75" x14ac:dyDescent="0.2">
      <c r="A114" s="118" t="s">
        <v>329</v>
      </c>
      <c r="B114" s="119" t="s">
        <v>331</v>
      </c>
      <c r="C114" s="120"/>
      <c r="D114" s="121" t="s">
        <v>57</v>
      </c>
      <c r="E114" s="122">
        <v>1</v>
      </c>
      <c r="F114" s="122"/>
      <c r="G114" s="122">
        <f t="shared" ref="G114:G118" si="8">ROUND(E114*F114,2)</f>
        <v>0</v>
      </c>
    </row>
    <row r="115" spans="1:7" s="93" customFormat="1" ht="57" x14ac:dyDescent="0.2">
      <c r="A115" s="123" t="s">
        <v>330</v>
      </c>
      <c r="B115" s="124" t="s">
        <v>332</v>
      </c>
      <c r="C115" s="125"/>
      <c r="D115" s="126" t="s">
        <v>57</v>
      </c>
      <c r="E115" s="127">
        <v>1</v>
      </c>
      <c r="F115" s="127"/>
      <c r="G115" s="127">
        <f t="shared" si="8"/>
        <v>0</v>
      </c>
    </row>
    <row r="116" spans="1:7" s="93" customFormat="1" ht="85.5" x14ac:dyDescent="0.2">
      <c r="A116" s="129" t="s">
        <v>119</v>
      </c>
      <c r="B116" s="130" t="s">
        <v>187</v>
      </c>
      <c r="C116" s="131"/>
      <c r="D116" s="132" t="s">
        <v>57</v>
      </c>
      <c r="E116" s="133">
        <v>1</v>
      </c>
      <c r="F116" s="133"/>
      <c r="G116" s="133">
        <f t="shared" si="8"/>
        <v>0</v>
      </c>
    </row>
    <row r="117" spans="1:7" s="93" customFormat="1" ht="156.75" x14ac:dyDescent="0.2">
      <c r="A117" s="129" t="s">
        <v>120</v>
      </c>
      <c r="B117" s="130" t="s">
        <v>247</v>
      </c>
      <c r="C117" s="131"/>
      <c r="D117" s="132" t="s">
        <v>57</v>
      </c>
      <c r="E117" s="180">
        <v>2</v>
      </c>
      <c r="F117" s="133"/>
      <c r="G117" s="133">
        <f t="shared" si="8"/>
        <v>0</v>
      </c>
    </row>
    <row r="118" spans="1:7" s="93" customFormat="1" ht="71.25" x14ac:dyDescent="0.2">
      <c r="A118" s="129" t="s">
        <v>122</v>
      </c>
      <c r="B118" s="130" t="s">
        <v>121</v>
      </c>
      <c r="C118" s="131"/>
      <c r="D118" s="132" t="s">
        <v>57</v>
      </c>
      <c r="E118" s="133">
        <v>1</v>
      </c>
      <c r="F118" s="133"/>
      <c r="G118" s="133">
        <f t="shared" si="8"/>
        <v>0</v>
      </c>
    </row>
    <row r="119" spans="1:7" s="99" customFormat="1" ht="15.75" thickBot="1" x14ac:dyDescent="0.3">
      <c r="A119" s="94"/>
      <c r="B119" s="95" t="s">
        <v>123</v>
      </c>
      <c r="C119" s="96"/>
      <c r="D119" s="97"/>
      <c r="E119" s="97"/>
      <c r="F119" s="98"/>
      <c r="G119" s="98">
        <f>SUM(G113:G118)</f>
        <v>0</v>
      </c>
    </row>
    <row r="120" spans="1:7" ht="15" thickTop="1" x14ac:dyDescent="0.2">
      <c r="B120" s="249"/>
      <c r="C120" s="252"/>
      <c r="D120" s="261"/>
      <c r="G120" s="259"/>
    </row>
    <row r="121" spans="1:7" x14ac:dyDescent="0.2">
      <c r="A121" s="254"/>
      <c r="B121" s="253"/>
      <c r="C121" s="252"/>
      <c r="D121" s="261"/>
      <c r="G121" s="259"/>
    </row>
    <row r="122" spans="1:7" s="47" customFormat="1" ht="15.75" x14ac:dyDescent="0.25">
      <c r="A122" s="42" t="s">
        <v>62</v>
      </c>
      <c r="B122" s="43" t="s">
        <v>63</v>
      </c>
      <c r="C122" s="44"/>
      <c r="D122" s="45"/>
      <c r="E122" s="45"/>
      <c r="F122" s="46"/>
      <c r="G122" s="46"/>
    </row>
    <row r="123" spans="1:7" x14ac:dyDescent="0.2">
      <c r="B123" s="239"/>
      <c r="C123" s="50"/>
      <c r="D123" s="51"/>
      <c r="E123" s="51"/>
    </row>
    <row r="124" spans="1:7" ht="42.75" x14ac:dyDescent="0.2">
      <c r="B124" s="150" t="s">
        <v>124</v>
      </c>
      <c r="C124" s="50"/>
      <c r="D124" s="51"/>
      <c r="E124" s="51"/>
    </row>
    <row r="125" spans="1:7" x14ac:dyDescent="0.2">
      <c r="B125" s="239"/>
      <c r="C125" s="50"/>
      <c r="D125" s="51"/>
      <c r="E125" s="51"/>
    </row>
    <row r="126" spans="1:7" s="248" customFormat="1" ht="15" x14ac:dyDescent="0.25">
      <c r="A126" s="244" t="s">
        <v>64</v>
      </c>
      <c r="B126" s="245" t="s">
        <v>232</v>
      </c>
      <c r="C126" s="56"/>
      <c r="D126" s="246"/>
      <c r="E126" s="246"/>
      <c r="F126" s="247"/>
      <c r="G126" s="247"/>
    </row>
    <row r="127" spans="1:7" s="248" customFormat="1" ht="400.5" x14ac:dyDescent="0.25">
      <c r="A127" s="283"/>
      <c r="B127" s="114" t="s">
        <v>369</v>
      </c>
      <c r="C127" s="105" t="s">
        <v>351</v>
      </c>
      <c r="D127" s="284"/>
      <c r="E127" s="284"/>
      <c r="F127" s="284"/>
      <c r="G127" s="284"/>
    </row>
    <row r="128" spans="1:7" s="86" customFormat="1" ht="85.5" x14ac:dyDescent="0.2">
      <c r="A128" s="198"/>
      <c r="B128" s="285" t="s">
        <v>368</v>
      </c>
      <c r="C128" s="200"/>
      <c r="D128" s="201" t="s">
        <v>57</v>
      </c>
      <c r="E128" s="202">
        <v>1</v>
      </c>
      <c r="F128" s="202"/>
      <c r="G128" s="203">
        <f t="shared" ref="G128" si="9">ROUND(E128*F128,2)</f>
        <v>0</v>
      </c>
    </row>
    <row r="129" spans="1:7" s="267" customFormat="1" ht="15.75" thickBot="1" x14ac:dyDescent="0.3">
      <c r="A129" s="241"/>
      <c r="B129" s="242" t="s">
        <v>233</v>
      </c>
      <c r="C129" s="68"/>
      <c r="D129" s="243"/>
      <c r="E129" s="243"/>
      <c r="F129" s="262"/>
      <c r="G129" s="262">
        <f>SUM(G127:G128)</f>
        <v>0</v>
      </c>
    </row>
    <row r="130" spans="1:7" ht="15" thickTop="1" x14ac:dyDescent="0.2"/>
    <row r="132" spans="1:7" s="47" customFormat="1" ht="15.75" x14ac:dyDescent="0.25">
      <c r="A132" s="42" t="s">
        <v>131</v>
      </c>
      <c r="B132" s="43" t="s">
        <v>132</v>
      </c>
      <c r="C132" s="44"/>
      <c r="D132" s="45"/>
      <c r="E132" s="45"/>
      <c r="F132" s="46"/>
      <c r="G132" s="46"/>
    </row>
    <row r="133" spans="1:7" x14ac:dyDescent="0.2">
      <c r="B133" s="239"/>
      <c r="C133" s="50"/>
      <c r="D133" s="51"/>
      <c r="E133" s="51"/>
    </row>
    <row r="134" spans="1:7" ht="42.75" x14ac:dyDescent="0.2">
      <c r="B134" s="150" t="s">
        <v>124</v>
      </c>
      <c r="C134" s="50"/>
      <c r="D134" s="51"/>
      <c r="E134" s="51"/>
    </row>
    <row r="135" spans="1:7" x14ac:dyDescent="0.2">
      <c r="B135" s="239"/>
      <c r="C135" s="50"/>
      <c r="D135" s="51"/>
      <c r="E135" s="51"/>
    </row>
    <row r="136" spans="1:7" s="92" customFormat="1" ht="15" x14ac:dyDescent="0.25">
      <c r="A136" s="87" t="s">
        <v>133</v>
      </c>
      <c r="B136" s="88" t="s">
        <v>135</v>
      </c>
      <c r="C136" s="89"/>
      <c r="D136" s="90"/>
      <c r="E136" s="90"/>
      <c r="F136" s="91"/>
      <c r="G136" s="91"/>
    </row>
    <row r="137" spans="1:7" s="172" customFormat="1" x14ac:dyDescent="0.2">
      <c r="A137" s="108"/>
      <c r="B137" s="128"/>
      <c r="C137" s="101"/>
      <c r="D137" s="175"/>
      <c r="E137" s="176"/>
      <c r="F137" s="176"/>
      <c r="G137" s="177"/>
    </row>
    <row r="138" spans="1:7" s="172" customFormat="1" x14ac:dyDescent="0.2">
      <c r="A138" s="108"/>
      <c r="B138" s="128" t="s">
        <v>136</v>
      </c>
      <c r="C138" s="101"/>
      <c r="D138" s="175"/>
      <c r="E138" s="176"/>
      <c r="F138" s="176"/>
      <c r="G138" s="177"/>
    </row>
    <row r="139" spans="1:7" s="172" customFormat="1" ht="28.5" x14ac:dyDescent="0.2">
      <c r="A139" s="129" t="s">
        <v>55</v>
      </c>
      <c r="B139" s="130" t="s">
        <v>236</v>
      </c>
      <c r="C139" s="173"/>
      <c r="D139" s="178" t="s">
        <v>126</v>
      </c>
      <c r="E139" s="179">
        <v>40</v>
      </c>
      <c r="F139" s="179"/>
      <c r="G139" s="180">
        <f t="shared" ref="G139:G141" si="10">ROUND(E139*F139,2)</f>
        <v>0</v>
      </c>
    </row>
    <row r="140" spans="1:7" s="172" customFormat="1" ht="28.5" x14ac:dyDescent="0.2">
      <c r="A140" s="129" t="s">
        <v>78</v>
      </c>
      <c r="B140" s="130" t="s">
        <v>238</v>
      </c>
      <c r="C140" s="173"/>
      <c r="D140" s="178" t="s">
        <v>126</v>
      </c>
      <c r="E140" s="179">
        <v>40</v>
      </c>
      <c r="F140" s="179"/>
      <c r="G140" s="180">
        <f t="shared" si="10"/>
        <v>0</v>
      </c>
    </row>
    <row r="141" spans="1:7" s="172" customFormat="1" ht="57" x14ac:dyDescent="0.2">
      <c r="A141" s="129" t="s">
        <v>79</v>
      </c>
      <c r="B141" s="130" t="s">
        <v>237</v>
      </c>
      <c r="C141" s="178"/>
      <c r="D141" s="178" t="s">
        <v>126</v>
      </c>
      <c r="E141" s="179">
        <v>40</v>
      </c>
      <c r="F141" s="179"/>
      <c r="G141" s="180">
        <f t="shared" si="10"/>
        <v>0</v>
      </c>
    </row>
    <row r="142" spans="1:7" s="172" customFormat="1" ht="28.5" x14ac:dyDescent="0.2">
      <c r="A142" s="108" t="s">
        <v>239</v>
      </c>
      <c r="B142" s="128" t="s">
        <v>137</v>
      </c>
      <c r="C142" s="101"/>
      <c r="D142" s="175"/>
      <c r="E142" s="176"/>
      <c r="F142" s="176"/>
      <c r="G142" s="177"/>
    </row>
    <row r="143" spans="1:7" s="172" customFormat="1" x14ac:dyDescent="0.2">
      <c r="A143" s="108" t="s">
        <v>240</v>
      </c>
      <c r="B143" s="128" t="s">
        <v>138</v>
      </c>
      <c r="C143" s="101"/>
      <c r="D143" s="175" t="s">
        <v>139</v>
      </c>
      <c r="E143" s="176">
        <v>10</v>
      </c>
      <c r="F143" s="176"/>
      <c r="G143" s="177">
        <f>ROUND(E143*F143,2)</f>
        <v>0</v>
      </c>
    </row>
    <row r="144" spans="1:7" s="172" customFormat="1" x14ac:dyDescent="0.2">
      <c r="A144" s="108" t="s">
        <v>241</v>
      </c>
      <c r="B144" s="128" t="s">
        <v>140</v>
      </c>
      <c r="C144" s="101"/>
      <c r="D144" s="175"/>
      <c r="E144" s="181">
        <v>0.25</v>
      </c>
      <c r="F144" s="176">
        <f>G143</f>
        <v>0</v>
      </c>
      <c r="G144" s="177">
        <f>ROUND(E144*F144,2)</f>
        <v>0</v>
      </c>
    </row>
    <row r="145" spans="1:7" s="92" customFormat="1" ht="15.75" thickBot="1" x14ac:dyDescent="0.3">
      <c r="A145" s="94"/>
      <c r="B145" s="95" t="s">
        <v>141</v>
      </c>
      <c r="C145" s="96"/>
      <c r="D145" s="97"/>
      <c r="E145" s="97"/>
      <c r="F145" s="174"/>
      <c r="G145" s="174">
        <f>SUM(G139:G144)</f>
        <v>0</v>
      </c>
    </row>
    <row r="146" spans="1:7" s="172" customFormat="1" ht="15" thickTop="1" x14ac:dyDescent="0.2">
      <c r="A146" s="108"/>
      <c r="B146" s="146"/>
      <c r="C146" s="100"/>
      <c r="D146" s="176"/>
      <c r="E146" s="176"/>
      <c r="F146" s="176"/>
      <c r="G146" s="176"/>
    </row>
    <row r="147" spans="1:7" s="172" customFormat="1" x14ac:dyDescent="0.2">
      <c r="A147" s="108"/>
      <c r="B147" s="146"/>
      <c r="C147" s="100"/>
      <c r="D147" s="176"/>
      <c r="E147" s="176"/>
      <c r="F147" s="176"/>
      <c r="G147" s="176"/>
    </row>
    <row r="148" spans="1:7" s="92" customFormat="1" ht="15" x14ac:dyDescent="0.25">
      <c r="A148" s="87" t="s">
        <v>134</v>
      </c>
      <c r="B148" s="88" t="s">
        <v>143</v>
      </c>
      <c r="C148" s="89"/>
      <c r="D148" s="90"/>
      <c r="E148" s="90"/>
      <c r="F148" s="91"/>
      <c r="G148" s="91"/>
    </row>
    <row r="149" spans="1:7" s="86" customFormat="1" x14ac:dyDescent="0.2">
      <c r="A149" s="108"/>
      <c r="B149" s="128"/>
      <c r="C149" s="101"/>
      <c r="D149" s="111"/>
      <c r="E149" s="141"/>
      <c r="F149" s="141"/>
      <c r="G149" s="112"/>
    </row>
    <row r="150" spans="1:7" s="86" customFormat="1" ht="114" x14ac:dyDescent="0.2">
      <c r="A150" s="142" t="s">
        <v>58</v>
      </c>
      <c r="B150" s="143" t="s">
        <v>345</v>
      </c>
      <c r="C150" s="102"/>
      <c r="D150" s="144" t="s">
        <v>57</v>
      </c>
      <c r="E150" s="182">
        <v>1</v>
      </c>
      <c r="F150" s="182"/>
      <c r="G150" s="145">
        <f t="shared" ref="G150" si="11">ROUND(E150*F150,2)</f>
        <v>0</v>
      </c>
    </row>
    <row r="151" spans="1:7" s="99" customFormat="1" ht="15.75" thickBot="1" x14ac:dyDescent="0.3">
      <c r="A151" s="94"/>
      <c r="B151" s="95" t="s">
        <v>144</v>
      </c>
      <c r="C151" s="96"/>
      <c r="D151" s="97"/>
      <c r="E151" s="97"/>
      <c r="F151" s="98"/>
      <c r="G151" s="98">
        <f>SUM(G150:G150)</f>
        <v>0</v>
      </c>
    </row>
    <row r="152" spans="1:7" s="172" customFormat="1" ht="15" thickTop="1" x14ac:dyDescent="0.2">
      <c r="A152" s="108"/>
      <c r="B152" s="146"/>
      <c r="C152" s="100"/>
      <c r="D152" s="176"/>
      <c r="E152" s="176"/>
      <c r="F152" s="176"/>
      <c r="G152" s="176"/>
    </row>
    <row r="153" spans="1:7" s="86" customFormat="1" x14ac:dyDescent="0.2">
      <c r="A153" s="108"/>
      <c r="B153" s="146"/>
      <c r="C153" s="100"/>
      <c r="D153" s="141"/>
      <c r="E153" s="141"/>
      <c r="F153" s="141"/>
      <c r="G153" s="141"/>
    </row>
    <row r="154" spans="1:7" s="86" customFormat="1" x14ac:dyDescent="0.2">
      <c r="A154" s="87" t="s">
        <v>142</v>
      </c>
      <c r="B154" s="88" t="s">
        <v>235</v>
      </c>
      <c r="C154" s="89"/>
      <c r="D154" s="90"/>
      <c r="E154" s="90"/>
      <c r="F154" s="91"/>
      <c r="G154" s="91"/>
    </row>
    <row r="155" spans="1:7" s="86" customFormat="1" x14ac:dyDescent="0.2">
      <c r="A155" s="108"/>
      <c r="B155" s="128"/>
      <c r="C155" s="101"/>
      <c r="D155" s="111"/>
      <c r="E155" s="141"/>
      <c r="F155" s="141"/>
      <c r="G155" s="112"/>
    </row>
    <row r="156" spans="1:7" s="86" customFormat="1" ht="71.25" x14ac:dyDescent="0.2">
      <c r="A156" s="142" t="s">
        <v>61</v>
      </c>
      <c r="B156" s="143" t="s">
        <v>145</v>
      </c>
      <c r="C156" s="102"/>
      <c r="D156" s="144" t="s">
        <v>57</v>
      </c>
      <c r="E156" s="182">
        <v>1</v>
      </c>
      <c r="F156" s="182"/>
      <c r="G156" s="145">
        <f>ROUND(E156*F156,2)</f>
        <v>0</v>
      </c>
    </row>
    <row r="157" spans="1:7" s="86" customFormat="1" ht="15" thickBot="1" x14ac:dyDescent="0.25">
      <c r="A157" s="94"/>
      <c r="B157" s="95" t="s">
        <v>146</v>
      </c>
      <c r="C157" s="96"/>
      <c r="D157" s="97"/>
      <c r="E157" s="97"/>
      <c r="F157" s="98"/>
      <c r="G157" s="98">
        <f>SUM(G155:G156)</f>
        <v>0</v>
      </c>
    </row>
    <row r="158" spans="1:7" s="86" customFormat="1" ht="15" thickTop="1" x14ac:dyDescent="0.2">
      <c r="A158" s="108"/>
      <c r="B158" s="146"/>
      <c r="C158" s="100"/>
      <c r="D158" s="141"/>
      <c r="E158" s="141"/>
      <c r="F158" s="141"/>
      <c r="G158" s="141"/>
    </row>
    <row r="159" spans="1:7" s="86" customFormat="1" x14ac:dyDescent="0.2">
      <c r="A159" s="108"/>
      <c r="B159" s="146"/>
      <c r="C159" s="100"/>
      <c r="D159" s="141"/>
      <c r="E159" s="141"/>
      <c r="F159" s="141"/>
      <c r="G159" s="141"/>
    </row>
  </sheetData>
  <pageMargins left="0.51181102362204722" right="0.39370078740157483" top="0.51181102362204722" bottom="0.51181102362204722" header="0.27559055118110237" footer="0.27559055118110237"/>
  <pageSetup paperSize="9" scale="55" fitToHeight="19" orientation="portrait" r:id="rId1"/>
  <headerFooter alignWithMargins="0">
    <oddFooter>&amp;L&amp;A&amp;R&amp;8&amp;P / &amp;N</oddFooter>
  </headerFooter>
  <rowBreaks count="1" manualBreakCount="1">
    <brk id="844" max="6553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0"/>
  <sheetViews>
    <sheetView zoomScale="90" zoomScaleNormal="90" workbookViewId="0"/>
  </sheetViews>
  <sheetFormatPr defaultRowHeight="14.25" x14ac:dyDescent="0.2"/>
  <cols>
    <col min="1" max="1" width="9.625" style="238" customWidth="1"/>
    <col min="2" max="2" width="69.625" style="240" customWidth="1"/>
    <col min="3" max="3" width="23.375" style="73" customWidth="1"/>
    <col min="4" max="4" width="7.125" style="258" customWidth="1"/>
    <col min="5" max="5" width="9.625" style="258" customWidth="1"/>
    <col min="6" max="7" width="13.375" style="258" customWidth="1"/>
    <col min="8" max="16384" width="9" style="260"/>
  </cols>
  <sheetData>
    <row r="1" spans="1:7" s="237" customFormat="1" x14ac:dyDescent="0.2">
      <c r="A1" s="33" t="s">
        <v>11</v>
      </c>
      <c r="B1" s="236" t="s">
        <v>12</v>
      </c>
      <c r="C1" s="34"/>
    </row>
    <row r="2" spans="1:7" s="237" customFormat="1" x14ac:dyDescent="0.2">
      <c r="A2" s="255" t="s">
        <v>69</v>
      </c>
      <c r="B2" s="236" t="str">
        <f>'Naslovna stran'!C26</f>
        <v>Sanacija vzrokov in posledic vlage v stanovanjih in druga vzdrževalna dela na naslovu Aškerčeva 1 v Celju</v>
      </c>
      <c r="C2" s="34"/>
    </row>
    <row r="3" spans="1:7" s="237" customFormat="1" x14ac:dyDescent="0.2">
      <c r="A3" s="33" t="s">
        <v>22</v>
      </c>
      <c r="B3" s="236">
        <f>'Naslovna stran'!C9</f>
        <v>0</v>
      </c>
      <c r="C3" s="34"/>
    </row>
    <row r="4" spans="1:7" s="237" customFormat="1" x14ac:dyDescent="0.2">
      <c r="C4" s="35"/>
    </row>
    <row r="5" spans="1:7" s="41" customFormat="1" ht="10.5" x14ac:dyDescent="0.15">
      <c r="A5" s="36" t="s">
        <v>49</v>
      </c>
      <c r="B5" s="37" t="s">
        <v>50</v>
      </c>
      <c r="C5" s="38" t="s">
        <v>370</v>
      </c>
      <c r="D5" s="39" t="s">
        <v>51</v>
      </c>
      <c r="E5" s="40" t="s">
        <v>52</v>
      </c>
      <c r="F5" s="40" t="s">
        <v>53</v>
      </c>
      <c r="G5" s="40" t="s">
        <v>54</v>
      </c>
    </row>
    <row r="6" spans="1:7" x14ac:dyDescent="0.2">
      <c r="A6" s="254"/>
      <c r="B6" s="253"/>
      <c r="C6" s="252"/>
      <c r="D6" s="261"/>
      <c r="G6" s="259"/>
    </row>
    <row r="7" spans="1:7" s="80" customFormat="1" ht="15.75" x14ac:dyDescent="0.25">
      <c r="A7" s="75" t="s">
        <v>189</v>
      </c>
      <c r="B7" s="76" t="s">
        <v>214</v>
      </c>
      <c r="C7" s="77"/>
      <c r="D7" s="78"/>
      <c r="E7" s="78"/>
      <c r="F7" s="79"/>
      <c r="G7" s="79"/>
    </row>
    <row r="8" spans="1:7" s="86" customFormat="1" x14ac:dyDescent="0.2">
      <c r="A8" s="81"/>
      <c r="B8" s="82"/>
      <c r="C8" s="83"/>
      <c r="D8" s="84"/>
      <c r="E8" s="84"/>
      <c r="F8" s="85"/>
      <c r="G8" s="85"/>
    </row>
    <row r="9" spans="1:7" s="92" customFormat="1" ht="15" x14ac:dyDescent="0.25">
      <c r="A9" s="87" t="s">
        <v>191</v>
      </c>
      <c r="B9" s="88" t="s">
        <v>202</v>
      </c>
      <c r="C9" s="89"/>
      <c r="D9" s="90"/>
      <c r="E9" s="90"/>
      <c r="F9" s="91"/>
      <c r="G9" s="91"/>
    </row>
    <row r="10" spans="1:7" s="93" customFormat="1" x14ac:dyDescent="0.2">
      <c r="A10" s="108"/>
      <c r="B10" s="109"/>
      <c r="C10" s="110"/>
      <c r="D10" s="111"/>
      <c r="E10" s="112"/>
      <c r="F10" s="112"/>
      <c r="G10" s="112"/>
    </row>
    <row r="11" spans="1:7" ht="85.5" x14ac:dyDescent="0.2">
      <c r="A11" s="151" t="s">
        <v>55</v>
      </c>
      <c r="B11" s="152" t="s">
        <v>216</v>
      </c>
      <c r="C11" s="153"/>
      <c r="D11" s="154"/>
      <c r="E11" s="155"/>
      <c r="F11" s="155"/>
      <c r="G11" s="156"/>
    </row>
    <row r="12" spans="1:7" ht="71.25" x14ac:dyDescent="0.2">
      <c r="A12" s="263" t="s">
        <v>56</v>
      </c>
      <c r="B12" s="158" t="s">
        <v>190</v>
      </c>
      <c r="C12" s="159"/>
      <c r="D12" s="160" t="s">
        <v>57</v>
      </c>
      <c r="E12" s="51">
        <v>1</v>
      </c>
      <c r="F12" s="51"/>
      <c r="G12" s="161">
        <f t="shared" ref="G12:G20" si="0">ROUND(E12*F12,2)</f>
        <v>0</v>
      </c>
    </row>
    <row r="13" spans="1:7" ht="57" x14ac:dyDescent="0.2">
      <c r="A13" s="263" t="s">
        <v>65</v>
      </c>
      <c r="B13" s="158" t="s">
        <v>193</v>
      </c>
      <c r="C13" s="159"/>
      <c r="D13" s="160" t="s">
        <v>57</v>
      </c>
      <c r="E13" s="51">
        <v>1</v>
      </c>
      <c r="F13" s="51"/>
      <c r="G13" s="161">
        <f t="shared" si="0"/>
        <v>0</v>
      </c>
    </row>
    <row r="14" spans="1:7" ht="99.75" x14ac:dyDescent="0.2">
      <c r="A14" s="263" t="s">
        <v>192</v>
      </c>
      <c r="B14" s="158" t="s">
        <v>194</v>
      </c>
      <c r="C14" s="159"/>
      <c r="D14" s="160" t="s">
        <v>57</v>
      </c>
      <c r="E14" s="51">
        <v>1</v>
      </c>
      <c r="F14" s="51"/>
      <c r="G14" s="161">
        <f t="shared" si="0"/>
        <v>0</v>
      </c>
    </row>
    <row r="15" spans="1:7" ht="142.5" x14ac:dyDescent="0.2">
      <c r="A15" s="263" t="s">
        <v>195</v>
      </c>
      <c r="B15" s="158" t="s">
        <v>234</v>
      </c>
      <c r="C15" s="159"/>
      <c r="D15" s="160" t="s">
        <v>57</v>
      </c>
      <c r="E15" s="51">
        <v>1</v>
      </c>
      <c r="F15" s="51"/>
      <c r="G15" s="161">
        <f t="shared" si="0"/>
        <v>0</v>
      </c>
    </row>
    <row r="16" spans="1:7" ht="114" x14ac:dyDescent="0.2">
      <c r="A16" s="263" t="s">
        <v>196</v>
      </c>
      <c r="B16" s="158" t="s">
        <v>198</v>
      </c>
      <c r="C16" s="159"/>
      <c r="D16" s="160" t="s">
        <v>57</v>
      </c>
      <c r="E16" s="51">
        <v>1</v>
      </c>
      <c r="F16" s="51"/>
      <c r="G16" s="161">
        <f t="shared" si="0"/>
        <v>0</v>
      </c>
    </row>
    <row r="17" spans="1:7" ht="185.25" x14ac:dyDescent="0.2">
      <c r="A17" s="263" t="s">
        <v>197</v>
      </c>
      <c r="B17" s="158" t="s">
        <v>199</v>
      </c>
      <c r="C17" s="159"/>
      <c r="D17" s="160" t="s">
        <v>57</v>
      </c>
      <c r="E17" s="51">
        <v>1</v>
      </c>
      <c r="F17" s="51"/>
      <c r="G17" s="161">
        <f t="shared" si="0"/>
        <v>0</v>
      </c>
    </row>
    <row r="18" spans="1:7" ht="114" x14ac:dyDescent="0.2">
      <c r="A18" s="263" t="s">
        <v>200</v>
      </c>
      <c r="B18" s="158" t="s">
        <v>201</v>
      </c>
      <c r="C18" s="159"/>
      <c r="D18" s="160" t="s">
        <v>57</v>
      </c>
      <c r="E18" s="51">
        <v>1</v>
      </c>
      <c r="F18" s="51"/>
      <c r="G18" s="161">
        <f t="shared" si="0"/>
        <v>0</v>
      </c>
    </row>
    <row r="19" spans="1:7" ht="99.75" x14ac:dyDescent="0.2">
      <c r="A19" s="263" t="s">
        <v>203</v>
      </c>
      <c r="B19" s="158" t="s">
        <v>204</v>
      </c>
      <c r="C19" s="159"/>
      <c r="D19" s="160" t="s">
        <v>57</v>
      </c>
      <c r="E19" s="51">
        <v>1</v>
      </c>
      <c r="F19" s="51"/>
      <c r="G19" s="161">
        <f t="shared" si="0"/>
        <v>0</v>
      </c>
    </row>
    <row r="20" spans="1:7" ht="142.5" x14ac:dyDescent="0.2">
      <c r="A20" s="162" t="s">
        <v>205</v>
      </c>
      <c r="B20" s="163" t="s">
        <v>324</v>
      </c>
      <c r="C20" s="164"/>
      <c r="D20" s="165" t="s">
        <v>57</v>
      </c>
      <c r="E20" s="166">
        <v>1</v>
      </c>
      <c r="F20" s="166"/>
      <c r="G20" s="167">
        <f t="shared" si="0"/>
        <v>0</v>
      </c>
    </row>
    <row r="21" spans="1:7" s="99" customFormat="1" ht="15.75" thickBot="1" x14ac:dyDescent="0.3">
      <c r="A21" s="94"/>
      <c r="B21" s="95" t="s">
        <v>206</v>
      </c>
      <c r="C21" s="96"/>
      <c r="D21" s="97"/>
      <c r="E21" s="97"/>
      <c r="F21" s="98"/>
      <c r="G21" s="98">
        <f>SUM(G11:G20)</f>
        <v>0</v>
      </c>
    </row>
    <row r="22" spans="1:7" ht="15" thickTop="1" x14ac:dyDescent="0.2">
      <c r="A22" s="254"/>
      <c r="B22" s="253"/>
      <c r="C22" s="252"/>
      <c r="D22" s="160"/>
      <c r="E22" s="51"/>
      <c r="F22" s="51"/>
      <c r="G22" s="161"/>
    </row>
    <row r="23" spans="1:7" x14ac:dyDescent="0.2">
      <c r="A23" s="254"/>
      <c r="B23" s="253"/>
      <c r="C23" s="252"/>
      <c r="D23" s="160"/>
      <c r="E23" s="51"/>
      <c r="F23" s="51"/>
      <c r="G23" s="161"/>
    </row>
    <row r="24" spans="1:7" s="92" customFormat="1" ht="15" x14ac:dyDescent="0.25">
      <c r="A24" s="87" t="s">
        <v>207</v>
      </c>
      <c r="B24" s="88" t="s">
        <v>208</v>
      </c>
      <c r="C24" s="89"/>
      <c r="D24" s="90"/>
      <c r="E24" s="90"/>
      <c r="F24" s="91"/>
      <c r="G24" s="91"/>
    </row>
    <row r="25" spans="1:7" x14ac:dyDescent="0.2">
      <c r="A25" s="254"/>
      <c r="B25" s="253"/>
      <c r="C25" s="252"/>
      <c r="D25" s="160"/>
      <c r="E25" s="51"/>
      <c r="F25" s="51"/>
      <c r="G25" s="161"/>
    </row>
    <row r="26" spans="1:7" ht="270.75" x14ac:dyDescent="0.2">
      <c r="A26" s="195" t="s">
        <v>58</v>
      </c>
      <c r="B26" s="196" t="s">
        <v>325</v>
      </c>
      <c r="C26" s="168"/>
      <c r="D26" s="169" t="s">
        <v>57</v>
      </c>
      <c r="E26" s="170">
        <v>1</v>
      </c>
      <c r="F26" s="170"/>
      <c r="G26" s="171">
        <f>ROUND(E26*F26,2)</f>
        <v>0</v>
      </c>
    </row>
    <row r="27" spans="1:7" s="99" customFormat="1" ht="15.75" thickBot="1" x14ac:dyDescent="0.3">
      <c r="A27" s="94"/>
      <c r="B27" s="95" t="s">
        <v>209</v>
      </c>
      <c r="C27" s="96"/>
      <c r="D27" s="97"/>
      <c r="E27" s="97"/>
      <c r="F27" s="98"/>
      <c r="G27" s="98">
        <f>SUM(G26)</f>
        <v>0</v>
      </c>
    </row>
    <row r="28" spans="1:7" ht="15" thickTop="1" x14ac:dyDescent="0.2">
      <c r="A28" s="254"/>
      <c r="B28" s="253"/>
      <c r="C28" s="252"/>
      <c r="D28" s="160"/>
      <c r="E28" s="51"/>
      <c r="F28" s="51"/>
      <c r="G28" s="161"/>
    </row>
    <row r="29" spans="1:7" x14ac:dyDescent="0.2">
      <c r="A29" s="254"/>
      <c r="B29" s="253"/>
      <c r="C29" s="252"/>
      <c r="D29" s="160"/>
      <c r="E29" s="51"/>
      <c r="F29" s="51"/>
      <c r="G29" s="161"/>
    </row>
    <row r="30" spans="1:7" s="92" customFormat="1" ht="15" x14ac:dyDescent="0.25">
      <c r="A30" s="87" t="s">
        <v>210</v>
      </c>
      <c r="B30" s="88" t="s">
        <v>211</v>
      </c>
      <c r="C30" s="89"/>
      <c r="D30" s="90"/>
      <c r="E30" s="90"/>
      <c r="F30" s="91"/>
      <c r="G30" s="91"/>
    </row>
    <row r="31" spans="1:7" x14ac:dyDescent="0.2">
      <c r="A31" s="254"/>
      <c r="B31" s="253"/>
      <c r="C31" s="252"/>
      <c r="D31" s="160"/>
      <c r="E31" s="51"/>
      <c r="F31" s="51"/>
      <c r="G31" s="161"/>
    </row>
    <row r="32" spans="1:7" ht="384.75" x14ac:dyDescent="0.2">
      <c r="A32" s="195" t="s">
        <v>61</v>
      </c>
      <c r="B32" s="196" t="s">
        <v>213</v>
      </c>
      <c r="C32" s="168"/>
      <c r="D32" s="169" t="s">
        <v>57</v>
      </c>
      <c r="E32" s="170">
        <v>1</v>
      </c>
      <c r="F32" s="170"/>
      <c r="G32" s="171">
        <f>ROUND(E32*F32,2)</f>
        <v>0</v>
      </c>
    </row>
    <row r="33" spans="1:7" s="99" customFormat="1" ht="15.75" thickBot="1" x14ac:dyDescent="0.3">
      <c r="A33" s="94"/>
      <c r="B33" s="95" t="s">
        <v>212</v>
      </c>
      <c r="C33" s="96"/>
      <c r="D33" s="97"/>
      <c r="E33" s="97"/>
      <c r="F33" s="98"/>
      <c r="G33" s="98">
        <f>SUM(G32)</f>
        <v>0</v>
      </c>
    </row>
    <row r="34" spans="1:7" ht="15" thickTop="1" x14ac:dyDescent="0.2">
      <c r="A34" s="254"/>
      <c r="B34" s="253"/>
      <c r="C34" s="252"/>
      <c r="D34" s="261"/>
      <c r="G34" s="259"/>
    </row>
    <row r="35" spans="1:7" x14ac:dyDescent="0.2">
      <c r="A35" s="254"/>
      <c r="B35" s="253"/>
      <c r="C35" s="252"/>
      <c r="D35" s="261"/>
      <c r="G35" s="259"/>
    </row>
    <row r="36" spans="1:7" s="80" customFormat="1" ht="15.75" x14ac:dyDescent="0.25">
      <c r="A36" s="75" t="s">
        <v>74</v>
      </c>
      <c r="B36" s="76" t="s">
        <v>75</v>
      </c>
      <c r="C36" s="77"/>
      <c r="D36" s="78"/>
      <c r="E36" s="78"/>
      <c r="F36" s="79"/>
      <c r="G36" s="79"/>
    </row>
    <row r="37" spans="1:7" s="86" customFormat="1" x14ac:dyDescent="0.2">
      <c r="A37" s="81"/>
      <c r="B37" s="82"/>
      <c r="C37" s="83"/>
      <c r="D37" s="84"/>
      <c r="E37" s="84"/>
      <c r="F37" s="85"/>
      <c r="G37" s="85"/>
    </row>
    <row r="38" spans="1:7" s="92" customFormat="1" ht="15" x14ac:dyDescent="0.25">
      <c r="A38" s="87" t="s">
        <v>76</v>
      </c>
      <c r="B38" s="88" t="s">
        <v>77</v>
      </c>
      <c r="C38" s="89"/>
      <c r="D38" s="90"/>
      <c r="E38" s="90"/>
      <c r="F38" s="91"/>
      <c r="G38" s="91"/>
    </row>
    <row r="39" spans="1:7" s="93" customFormat="1" x14ac:dyDescent="0.2">
      <c r="A39" s="108"/>
      <c r="B39" s="109"/>
      <c r="C39" s="110"/>
      <c r="D39" s="111"/>
      <c r="E39" s="112"/>
      <c r="F39" s="112"/>
      <c r="G39" s="112"/>
    </row>
    <row r="40" spans="1:7" s="93" customFormat="1" ht="115.5" x14ac:dyDescent="0.2">
      <c r="A40" s="113" t="s">
        <v>55</v>
      </c>
      <c r="B40" s="114" t="s">
        <v>157</v>
      </c>
      <c r="C40" s="115"/>
      <c r="D40" s="116"/>
      <c r="E40" s="117"/>
      <c r="F40" s="117"/>
      <c r="G40" s="117"/>
    </row>
    <row r="41" spans="1:7" s="93" customFormat="1" ht="15.75" x14ac:dyDescent="0.2">
      <c r="A41" s="118" t="s">
        <v>56</v>
      </c>
      <c r="B41" s="119" t="s">
        <v>81</v>
      </c>
      <c r="C41" s="120"/>
      <c r="D41" s="121" t="s">
        <v>114</v>
      </c>
      <c r="E41" s="122">
        <v>25</v>
      </c>
      <c r="F41" s="122"/>
      <c r="G41" s="122">
        <f t="shared" ref="G41:G42" si="1">ROUND(E41*F41,2)</f>
        <v>0</v>
      </c>
    </row>
    <row r="42" spans="1:7" s="93" customFormat="1" ht="15.75" x14ac:dyDescent="0.2">
      <c r="A42" s="118" t="s">
        <v>65</v>
      </c>
      <c r="B42" s="124" t="s">
        <v>82</v>
      </c>
      <c r="C42" s="120"/>
      <c r="D42" s="121" t="s">
        <v>114</v>
      </c>
      <c r="E42" s="122">
        <v>15</v>
      </c>
      <c r="F42" s="122"/>
      <c r="G42" s="122">
        <f t="shared" si="1"/>
        <v>0</v>
      </c>
    </row>
    <row r="43" spans="1:7" s="93" customFormat="1" ht="128.25" x14ac:dyDescent="0.2">
      <c r="A43" s="113" t="s">
        <v>78</v>
      </c>
      <c r="B43" s="114" t="s">
        <v>158</v>
      </c>
      <c r="C43" s="115"/>
      <c r="D43" s="116"/>
      <c r="E43" s="117"/>
      <c r="F43" s="117"/>
      <c r="G43" s="117"/>
    </row>
    <row r="44" spans="1:7" s="93" customFormat="1" ht="43.5" x14ac:dyDescent="0.2">
      <c r="A44" s="118" t="s">
        <v>83</v>
      </c>
      <c r="B44" s="119" t="s">
        <v>159</v>
      </c>
      <c r="C44" s="120"/>
      <c r="D44" s="121" t="s">
        <v>127</v>
      </c>
      <c r="E44" s="122">
        <v>3</v>
      </c>
      <c r="F44" s="122"/>
      <c r="G44" s="122">
        <f t="shared" ref="G44:G48" si="2">ROUND(E44*F44,2)</f>
        <v>0</v>
      </c>
    </row>
    <row r="45" spans="1:7" s="93" customFormat="1" ht="43.5" x14ac:dyDescent="0.2">
      <c r="A45" s="118" t="s">
        <v>84</v>
      </c>
      <c r="B45" s="119" t="s">
        <v>160</v>
      </c>
      <c r="C45" s="120"/>
      <c r="D45" s="121" t="s">
        <v>127</v>
      </c>
      <c r="E45" s="193">
        <v>0</v>
      </c>
      <c r="F45" s="122"/>
      <c r="G45" s="122">
        <f t="shared" si="2"/>
        <v>0</v>
      </c>
    </row>
    <row r="46" spans="1:7" s="93" customFormat="1" ht="57.75" x14ac:dyDescent="0.2">
      <c r="A46" s="118" t="s">
        <v>85</v>
      </c>
      <c r="B46" s="119" t="s">
        <v>161</v>
      </c>
      <c r="C46" s="120"/>
      <c r="D46" s="121" t="s">
        <v>127</v>
      </c>
      <c r="E46" s="193">
        <v>2</v>
      </c>
      <c r="F46" s="122"/>
      <c r="G46" s="122">
        <f t="shared" si="2"/>
        <v>0</v>
      </c>
    </row>
    <row r="47" spans="1:7" s="93" customFormat="1" ht="43.5" x14ac:dyDescent="0.2">
      <c r="A47" s="118" t="s">
        <v>86</v>
      </c>
      <c r="B47" s="119" t="s">
        <v>162</v>
      </c>
      <c r="C47" s="120"/>
      <c r="D47" s="121" t="s">
        <v>127</v>
      </c>
      <c r="E47" s="122">
        <v>3</v>
      </c>
      <c r="F47" s="122"/>
      <c r="G47" s="122">
        <f t="shared" si="2"/>
        <v>0</v>
      </c>
    </row>
    <row r="48" spans="1:7" s="93" customFormat="1" ht="43.5" x14ac:dyDescent="0.2">
      <c r="A48" s="123" t="s">
        <v>87</v>
      </c>
      <c r="B48" s="124" t="s">
        <v>163</v>
      </c>
      <c r="C48" s="125"/>
      <c r="D48" s="126" t="s">
        <v>127</v>
      </c>
      <c r="E48" s="204">
        <v>0</v>
      </c>
      <c r="F48" s="127"/>
      <c r="G48" s="127">
        <f t="shared" si="2"/>
        <v>0</v>
      </c>
    </row>
    <row r="49" spans="1:7" s="93" customFormat="1" ht="85.5" x14ac:dyDescent="0.2">
      <c r="A49" s="118" t="s">
        <v>79</v>
      </c>
      <c r="B49" s="119" t="s">
        <v>169</v>
      </c>
      <c r="C49" s="120"/>
      <c r="D49" s="121"/>
      <c r="E49" s="193"/>
      <c r="F49" s="122"/>
      <c r="G49" s="122"/>
    </row>
    <row r="50" spans="1:7" s="93" customFormat="1" ht="42.75" x14ac:dyDescent="0.2">
      <c r="A50" s="118" t="s">
        <v>88</v>
      </c>
      <c r="B50" s="119" t="s">
        <v>167</v>
      </c>
      <c r="C50" s="120"/>
      <c r="D50" s="121" t="s">
        <v>103</v>
      </c>
      <c r="E50" s="122">
        <v>100</v>
      </c>
      <c r="F50" s="122"/>
      <c r="G50" s="122">
        <f>ROUND(E50*F50,2)</f>
        <v>0</v>
      </c>
    </row>
    <row r="51" spans="1:7" s="93" customFormat="1" ht="28.5" x14ac:dyDescent="0.2">
      <c r="A51" s="118" t="s">
        <v>89</v>
      </c>
      <c r="B51" s="119" t="s">
        <v>168</v>
      </c>
      <c r="C51" s="120"/>
      <c r="D51" s="121" t="s">
        <v>103</v>
      </c>
      <c r="E51" s="122">
        <v>30</v>
      </c>
      <c r="F51" s="122"/>
      <c r="G51" s="122">
        <f>ROUND(E51*F51,2)</f>
        <v>0</v>
      </c>
    </row>
    <row r="52" spans="1:7" s="99" customFormat="1" ht="15.75" thickBot="1" x14ac:dyDescent="0.3">
      <c r="A52" s="94"/>
      <c r="B52" s="95" t="s">
        <v>80</v>
      </c>
      <c r="C52" s="96"/>
      <c r="D52" s="97"/>
      <c r="E52" s="97"/>
      <c r="F52" s="98"/>
      <c r="G52" s="98">
        <f>SUM(G40:G51)</f>
        <v>0</v>
      </c>
    </row>
    <row r="53" spans="1:7" ht="15" thickTop="1" x14ac:dyDescent="0.2">
      <c r="B53" s="249"/>
      <c r="C53" s="252"/>
      <c r="D53" s="261"/>
      <c r="G53" s="259"/>
    </row>
    <row r="54" spans="1:7" x14ac:dyDescent="0.2">
      <c r="B54" s="249"/>
      <c r="C54" s="252"/>
      <c r="D54" s="261"/>
      <c r="G54" s="259"/>
    </row>
    <row r="55" spans="1:7" s="92" customFormat="1" ht="15" x14ac:dyDescent="0.25">
      <c r="A55" s="87" t="s">
        <v>90</v>
      </c>
      <c r="B55" s="88" t="s">
        <v>91</v>
      </c>
      <c r="C55" s="89"/>
      <c r="D55" s="90"/>
      <c r="E55" s="90"/>
      <c r="F55" s="91"/>
      <c r="G55" s="91"/>
    </row>
    <row r="56" spans="1:7" s="93" customFormat="1" x14ac:dyDescent="0.2">
      <c r="A56" s="108"/>
      <c r="B56" s="109"/>
      <c r="C56" s="110"/>
      <c r="D56" s="111"/>
      <c r="E56" s="112"/>
      <c r="F56" s="112"/>
      <c r="G56" s="112"/>
    </row>
    <row r="57" spans="1:7" s="93" customFormat="1" ht="85.5" x14ac:dyDescent="0.2">
      <c r="A57" s="129" t="s">
        <v>58</v>
      </c>
      <c r="B57" s="130" t="s">
        <v>164</v>
      </c>
      <c r="C57" s="131"/>
      <c r="D57" s="132" t="s">
        <v>114</v>
      </c>
      <c r="E57" s="133">
        <v>25</v>
      </c>
      <c r="F57" s="133"/>
      <c r="G57" s="133">
        <f t="shared" ref="G57" si="3">ROUND(E57*F57,2)</f>
        <v>0</v>
      </c>
    </row>
    <row r="58" spans="1:7" s="93" customFormat="1" ht="85.5" x14ac:dyDescent="0.2">
      <c r="A58" s="129" t="s">
        <v>59</v>
      </c>
      <c r="B58" s="130" t="s">
        <v>165</v>
      </c>
      <c r="C58" s="131"/>
      <c r="D58" s="132" t="s">
        <v>57</v>
      </c>
      <c r="E58" s="133">
        <v>3</v>
      </c>
      <c r="F58" s="133"/>
      <c r="G58" s="133">
        <f>ROUND(E58*F58,2)</f>
        <v>0</v>
      </c>
    </row>
    <row r="59" spans="1:7" s="99" customFormat="1" ht="15.75" thickBot="1" x14ac:dyDescent="0.3">
      <c r="A59" s="94"/>
      <c r="B59" s="95" t="s">
        <v>92</v>
      </c>
      <c r="C59" s="96"/>
      <c r="D59" s="97"/>
      <c r="E59" s="97"/>
      <c r="F59" s="98"/>
      <c r="G59" s="98">
        <f>SUM(G57:G58)</f>
        <v>0</v>
      </c>
    </row>
    <row r="60" spans="1:7" ht="15" thickTop="1" x14ac:dyDescent="0.2">
      <c r="B60" s="249"/>
      <c r="C60" s="252"/>
      <c r="D60" s="261"/>
      <c r="G60" s="259"/>
    </row>
    <row r="61" spans="1:7" x14ac:dyDescent="0.2">
      <c r="B61" s="249"/>
      <c r="C61" s="252"/>
      <c r="D61" s="261"/>
      <c r="G61" s="259"/>
    </row>
    <row r="62" spans="1:7" s="99" customFormat="1" ht="15" x14ac:dyDescent="0.25">
      <c r="A62" s="134" t="s">
        <v>95</v>
      </c>
      <c r="B62" s="135" t="s">
        <v>96</v>
      </c>
      <c r="C62" s="136"/>
      <c r="D62" s="137"/>
      <c r="E62" s="137"/>
      <c r="F62" s="138"/>
      <c r="G62" s="138"/>
    </row>
    <row r="63" spans="1:7" s="86" customFormat="1" x14ac:dyDescent="0.2">
      <c r="A63" s="108"/>
      <c r="B63" s="139"/>
      <c r="C63" s="83"/>
      <c r="D63" s="140"/>
      <c r="E63" s="140"/>
      <c r="F63" s="141"/>
      <c r="G63" s="141"/>
    </row>
    <row r="64" spans="1:7" s="92" customFormat="1" ht="15" x14ac:dyDescent="0.25">
      <c r="A64" s="87" t="s">
        <v>97</v>
      </c>
      <c r="B64" s="88" t="s">
        <v>94</v>
      </c>
      <c r="C64" s="89"/>
      <c r="D64" s="90"/>
      <c r="E64" s="90"/>
      <c r="F64" s="91"/>
      <c r="G64" s="91"/>
    </row>
    <row r="65" spans="1:7" x14ac:dyDescent="0.2">
      <c r="B65" s="249"/>
      <c r="C65" s="252"/>
      <c r="D65" s="261"/>
      <c r="G65" s="259"/>
    </row>
    <row r="66" spans="1:7" s="93" customFormat="1" ht="99.75" x14ac:dyDescent="0.2">
      <c r="A66" s="129" t="s">
        <v>55</v>
      </c>
      <c r="B66" s="130" t="s">
        <v>98</v>
      </c>
      <c r="C66" s="131"/>
      <c r="D66" s="132" t="s">
        <v>114</v>
      </c>
      <c r="E66" s="133">
        <v>15</v>
      </c>
      <c r="F66" s="133"/>
      <c r="G66" s="133">
        <f t="shared" ref="G66:G67" si="4">ROUND(E66*F66,2)</f>
        <v>0</v>
      </c>
    </row>
    <row r="67" spans="1:7" s="93" customFormat="1" ht="114" x14ac:dyDescent="0.2">
      <c r="A67" s="129" t="s">
        <v>78</v>
      </c>
      <c r="B67" s="130" t="s">
        <v>99</v>
      </c>
      <c r="C67" s="131"/>
      <c r="D67" s="132" t="s">
        <v>57</v>
      </c>
      <c r="E67" s="133">
        <v>3</v>
      </c>
      <c r="F67" s="133"/>
      <c r="G67" s="133">
        <f t="shared" si="4"/>
        <v>0</v>
      </c>
    </row>
    <row r="68" spans="1:7" s="99" customFormat="1" ht="15.75" thickBot="1" x14ac:dyDescent="0.3">
      <c r="A68" s="94"/>
      <c r="B68" s="95" t="s">
        <v>100</v>
      </c>
      <c r="C68" s="96"/>
      <c r="D68" s="97"/>
      <c r="E68" s="97"/>
      <c r="F68" s="98"/>
      <c r="G68" s="98">
        <f>SUM(G66:G67)</f>
        <v>0</v>
      </c>
    </row>
    <row r="69" spans="1:7" ht="15" thickTop="1" x14ac:dyDescent="0.2">
      <c r="B69" s="128"/>
      <c r="C69" s="252"/>
      <c r="D69" s="261"/>
      <c r="G69" s="259"/>
    </row>
    <row r="70" spans="1:7" s="86" customFormat="1" x14ac:dyDescent="0.2">
      <c r="A70" s="81"/>
      <c r="B70" s="194"/>
      <c r="C70" s="100"/>
      <c r="D70" s="85"/>
      <c r="E70" s="85"/>
      <c r="F70" s="85"/>
      <c r="G70" s="85"/>
    </row>
    <row r="71" spans="1:7" s="92" customFormat="1" ht="15" x14ac:dyDescent="0.25">
      <c r="A71" s="87" t="s">
        <v>93</v>
      </c>
      <c r="B71" s="88" t="s">
        <v>176</v>
      </c>
      <c r="C71" s="89"/>
      <c r="D71" s="90"/>
      <c r="E71" s="90"/>
      <c r="F71" s="91"/>
      <c r="G71" s="91"/>
    </row>
    <row r="72" spans="1:7" s="92" customFormat="1" ht="15" x14ac:dyDescent="0.25">
      <c r="A72" s="87"/>
      <c r="B72" s="88"/>
      <c r="C72" s="89"/>
      <c r="D72" s="90"/>
      <c r="E72" s="90"/>
      <c r="F72" s="91"/>
      <c r="G72" s="91"/>
    </row>
    <row r="73" spans="1:7" s="93" customFormat="1" ht="114" x14ac:dyDescent="0.2">
      <c r="A73" s="129" t="s">
        <v>58</v>
      </c>
      <c r="B73" s="130" t="s">
        <v>178</v>
      </c>
      <c r="C73" s="131"/>
      <c r="D73" s="132" t="s">
        <v>57</v>
      </c>
      <c r="E73" s="133">
        <v>3</v>
      </c>
      <c r="F73" s="133"/>
      <c r="G73" s="133">
        <f>ROUND(E73*F73,2)</f>
        <v>0</v>
      </c>
    </row>
    <row r="74" spans="1:7" s="93" customFormat="1" ht="99.75" x14ac:dyDescent="0.2">
      <c r="A74" s="129" t="s">
        <v>59</v>
      </c>
      <c r="B74" s="130" t="s">
        <v>179</v>
      </c>
      <c r="C74" s="131"/>
      <c r="D74" s="132" t="s">
        <v>57</v>
      </c>
      <c r="E74" s="133">
        <v>3</v>
      </c>
      <c r="F74" s="133"/>
      <c r="G74" s="133">
        <f>ROUND(E74*F74,2)</f>
        <v>0</v>
      </c>
    </row>
    <row r="75" spans="1:7" s="93" customFormat="1" ht="114.75" x14ac:dyDescent="0.2">
      <c r="A75" s="129" t="s">
        <v>60</v>
      </c>
      <c r="B75" s="130" t="s">
        <v>180</v>
      </c>
      <c r="C75" s="131" t="s">
        <v>326</v>
      </c>
      <c r="D75" s="132" t="s">
        <v>57</v>
      </c>
      <c r="E75" s="133">
        <v>3</v>
      </c>
      <c r="F75" s="133"/>
      <c r="G75" s="133">
        <f>ROUND(E75*F75,2)</f>
        <v>0</v>
      </c>
    </row>
    <row r="76" spans="1:7" s="86" customFormat="1" ht="15" thickBot="1" x14ac:dyDescent="0.25">
      <c r="A76" s="94"/>
      <c r="B76" s="95" t="s">
        <v>177</v>
      </c>
      <c r="C76" s="96"/>
      <c r="D76" s="97"/>
      <c r="E76" s="97"/>
      <c r="F76" s="98"/>
      <c r="G76" s="98">
        <f>SUM(G73:G75)</f>
        <v>0</v>
      </c>
    </row>
    <row r="77" spans="1:7" s="86" customFormat="1" ht="15" thickTop="1" x14ac:dyDescent="0.2">
      <c r="A77" s="81"/>
      <c r="B77" s="194"/>
      <c r="C77" s="100"/>
      <c r="D77" s="85"/>
      <c r="E77" s="85"/>
      <c r="F77" s="85"/>
      <c r="G77" s="85"/>
    </row>
    <row r="78" spans="1:7" x14ac:dyDescent="0.2">
      <c r="B78" s="128"/>
      <c r="C78" s="252"/>
      <c r="D78" s="261"/>
      <c r="G78" s="259"/>
    </row>
    <row r="79" spans="1:7" s="86" customFormat="1" x14ac:dyDescent="0.2">
      <c r="A79" s="87" t="s">
        <v>107</v>
      </c>
      <c r="B79" s="88" t="s">
        <v>174</v>
      </c>
      <c r="C79" s="89"/>
      <c r="D79" s="90"/>
      <c r="E79" s="90"/>
      <c r="F79" s="91"/>
      <c r="G79" s="91"/>
    </row>
    <row r="80" spans="1:7" x14ac:dyDescent="0.2">
      <c r="B80" s="128"/>
      <c r="C80" s="252"/>
      <c r="D80" s="261"/>
      <c r="G80" s="259"/>
    </row>
    <row r="81" spans="1:7" s="93" customFormat="1" ht="57" x14ac:dyDescent="0.2">
      <c r="A81" s="129" t="s">
        <v>61</v>
      </c>
      <c r="B81" s="130" t="s">
        <v>166</v>
      </c>
      <c r="C81" s="131"/>
      <c r="D81" s="132" t="s">
        <v>57</v>
      </c>
      <c r="E81" s="133">
        <v>2</v>
      </c>
      <c r="F81" s="133"/>
      <c r="G81" s="133">
        <f t="shared" ref="G81" si="5">ROUND(E81*F81,2)</f>
        <v>0</v>
      </c>
    </row>
    <row r="82" spans="1:7" s="99" customFormat="1" ht="15.75" thickBot="1" x14ac:dyDescent="0.3">
      <c r="A82" s="94"/>
      <c r="B82" s="95" t="s">
        <v>175</v>
      </c>
      <c r="C82" s="96"/>
      <c r="D82" s="97"/>
      <c r="E82" s="97"/>
      <c r="F82" s="98"/>
      <c r="G82" s="98">
        <f>SUM(G81:G81)</f>
        <v>0</v>
      </c>
    </row>
    <row r="83" spans="1:7" ht="15" thickTop="1" x14ac:dyDescent="0.2">
      <c r="B83" s="249"/>
      <c r="C83" s="252"/>
      <c r="D83" s="261"/>
      <c r="G83" s="259"/>
    </row>
    <row r="84" spans="1:7" x14ac:dyDescent="0.2">
      <c r="B84" s="128"/>
      <c r="C84" s="252"/>
      <c r="D84" s="261"/>
      <c r="G84" s="259"/>
    </row>
    <row r="85" spans="1:7" s="86" customFormat="1" x14ac:dyDescent="0.2">
      <c r="A85" s="87" t="s">
        <v>111</v>
      </c>
      <c r="B85" s="88" t="s">
        <v>101</v>
      </c>
      <c r="C85" s="89"/>
      <c r="D85" s="90"/>
      <c r="E85" s="90"/>
      <c r="F85" s="91"/>
      <c r="G85" s="91"/>
    </row>
    <row r="86" spans="1:7" s="86" customFormat="1" x14ac:dyDescent="0.2">
      <c r="A86" s="108"/>
      <c r="B86" s="146"/>
      <c r="C86" s="100"/>
      <c r="D86" s="141"/>
      <c r="E86" s="141"/>
      <c r="F86" s="141"/>
      <c r="G86" s="141"/>
    </row>
    <row r="87" spans="1:7" s="86" customFormat="1" x14ac:dyDescent="0.2">
      <c r="A87" s="108"/>
      <c r="B87" s="103" t="s">
        <v>110</v>
      </c>
      <c r="C87" s="104"/>
      <c r="D87" s="141"/>
      <c r="E87" s="141"/>
      <c r="F87" s="141"/>
      <c r="G87" s="112"/>
    </row>
    <row r="88" spans="1:7" s="93" customFormat="1" ht="57" x14ac:dyDescent="0.2">
      <c r="A88" s="129" t="s">
        <v>112</v>
      </c>
      <c r="B88" s="130" t="s">
        <v>170</v>
      </c>
      <c r="C88" s="131"/>
      <c r="D88" s="132" t="s">
        <v>103</v>
      </c>
      <c r="E88" s="133">
        <v>30</v>
      </c>
      <c r="F88" s="133"/>
      <c r="G88" s="133">
        <f t="shared" ref="G88:G96" si="6">ROUND(E88*F88,2)</f>
        <v>0</v>
      </c>
    </row>
    <row r="89" spans="1:7" s="86" customFormat="1" x14ac:dyDescent="0.2">
      <c r="A89" s="108"/>
      <c r="B89" s="103" t="s">
        <v>181</v>
      </c>
      <c r="C89" s="104"/>
      <c r="D89" s="141"/>
      <c r="E89" s="141"/>
      <c r="F89" s="141"/>
      <c r="G89" s="112"/>
    </row>
    <row r="90" spans="1:7" s="93" customFormat="1" ht="71.25" x14ac:dyDescent="0.2">
      <c r="A90" s="113" t="s">
        <v>113</v>
      </c>
      <c r="B90" s="114" t="s">
        <v>182</v>
      </c>
      <c r="C90" s="115" t="s">
        <v>327</v>
      </c>
      <c r="D90" s="116" t="s">
        <v>57</v>
      </c>
      <c r="E90" s="117">
        <v>3</v>
      </c>
      <c r="F90" s="117"/>
      <c r="G90" s="133">
        <f t="shared" si="6"/>
        <v>0</v>
      </c>
    </row>
    <row r="91" spans="1:7" s="93" customFormat="1" ht="117" x14ac:dyDescent="0.2">
      <c r="A91" s="113" t="s">
        <v>128</v>
      </c>
      <c r="B91" s="114" t="s">
        <v>183</v>
      </c>
      <c r="C91" s="115" t="s">
        <v>328</v>
      </c>
      <c r="D91" s="116" t="s">
        <v>57</v>
      </c>
      <c r="E91" s="117">
        <v>3</v>
      </c>
      <c r="F91" s="117"/>
      <c r="G91" s="133">
        <f t="shared" si="6"/>
        <v>0</v>
      </c>
    </row>
    <row r="92" spans="1:7" s="86" customFormat="1" x14ac:dyDescent="0.2">
      <c r="A92" s="108"/>
      <c r="B92" s="103" t="s">
        <v>219</v>
      </c>
      <c r="C92" s="104"/>
      <c r="D92" s="141"/>
      <c r="E92" s="141"/>
      <c r="F92" s="141"/>
      <c r="G92" s="112"/>
    </row>
    <row r="93" spans="1:7" s="86" customFormat="1" ht="285" x14ac:dyDescent="0.2">
      <c r="A93" s="113" t="s">
        <v>129</v>
      </c>
      <c r="B93" s="114" t="s">
        <v>220</v>
      </c>
      <c r="C93" s="105"/>
      <c r="D93" s="116"/>
      <c r="E93" s="147"/>
      <c r="F93" s="147"/>
      <c r="G93" s="117"/>
    </row>
    <row r="94" spans="1:7" s="86" customFormat="1" ht="42.75" x14ac:dyDescent="0.2">
      <c r="A94" s="118" t="s">
        <v>184</v>
      </c>
      <c r="B94" s="119" t="s">
        <v>171</v>
      </c>
      <c r="C94" s="106"/>
      <c r="D94" s="121" t="s">
        <v>172</v>
      </c>
      <c r="E94" s="148">
        <v>30</v>
      </c>
      <c r="F94" s="122"/>
      <c r="G94" s="122">
        <f t="shared" si="6"/>
        <v>0</v>
      </c>
    </row>
    <row r="95" spans="1:7" s="86" customFormat="1" ht="42.75" x14ac:dyDescent="0.2">
      <c r="A95" s="118" t="s">
        <v>185</v>
      </c>
      <c r="B95" s="119" t="s">
        <v>173</v>
      </c>
      <c r="C95" s="106"/>
      <c r="D95" s="121" t="s">
        <v>103</v>
      </c>
      <c r="E95" s="148">
        <v>15</v>
      </c>
      <c r="F95" s="122"/>
      <c r="G95" s="122">
        <f t="shared" si="6"/>
        <v>0</v>
      </c>
    </row>
    <row r="96" spans="1:7" s="86" customFormat="1" ht="15.75" x14ac:dyDescent="0.2">
      <c r="A96" s="123" t="s">
        <v>217</v>
      </c>
      <c r="B96" s="124" t="s">
        <v>105</v>
      </c>
      <c r="C96" s="107"/>
      <c r="D96" s="126" t="s">
        <v>103</v>
      </c>
      <c r="E96" s="149">
        <v>30</v>
      </c>
      <c r="F96" s="127"/>
      <c r="G96" s="127">
        <f t="shared" si="6"/>
        <v>0</v>
      </c>
    </row>
    <row r="97" spans="1:7" s="86" customFormat="1" x14ac:dyDescent="0.2">
      <c r="A97" s="108"/>
      <c r="B97" s="103" t="s">
        <v>218</v>
      </c>
      <c r="C97" s="104"/>
      <c r="D97" s="141"/>
      <c r="E97" s="141"/>
      <c r="F97" s="141"/>
      <c r="G97" s="112"/>
    </row>
    <row r="98" spans="1:7" s="86" customFormat="1" ht="299.25" x14ac:dyDescent="0.2">
      <c r="A98" s="113" t="s">
        <v>130</v>
      </c>
      <c r="B98" s="114" t="s">
        <v>224</v>
      </c>
      <c r="C98" s="115" t="s">
        <v>328</v>
      </c>
      <c r="D98" s="116"/>
      <c r="E98" s="147"/>
      <c r="F98" s="147"/>
      <c r="G98" s="117"/>
    </row>
    <row r="99" spans="1:7" s="86" customFormat="1" ht="42.75" x14ac:dyDescent="0.2">
      <c r="A99" s="118" t="s">
        <v>221</v>
      </c>
      <c r="B99" s="119" t="s">
        <v>171</v>
      </c>
      <c r="C99" s="106"/>
      <c r="D99" s="121" t="s">
        <v>172</v>
      </c>
      <c r="E99" s="148">
        <v>100</v>
      </c>
      <c r="F99" s="122"/>
      <c r="G99" s="122">
        <f t="shared" ref="G99:G101" si="7">ROUND(E99*F99,2)</f>
        <v>0</v>
      </c>
    </row>
    <row r="100" spans="1:7" s="86" customFormat="1" ht="42.75" x14ac:dyDescent="0.2">
      <c r="A100" s="118" t="s">
        <v>222</v>
      </c>
      <c r="B100" s="119" t="s">
        <v>173</v>
      </c>
      <c r="C100" s="106"/>
      <c r="D100" s="121" t="s">
        <v>103</v>
      </c>
      <c r="E100" s="148">
        <v>30</v>
      </c>
      <c r="F100" s="122"/>
      <c r="G100" s="122">
        <f t="shared" si="7"/>
        <v>0</v>
      </c>
    </row>
    <row r="101" spans="1:7" s="86" customFormat="1" ht="15.75" x14ac:dyDescent="0.2">
      <c r="A101" s="123" t="s">
        <v>223</v>
      </c>
      <c r="B101" s="124" t="s">
        <v>105</v>
      </c>
      <c r="C101" s="107"/>
      <c r="D101" s="126" t="s">
        <v>103</v>
      </c>
      <c r="E101" s="149">
        <v>100</v>
      </c>
      <c r="F101" s="127"/>
      <c r="G101" s="127">
        <f t="shared" si="7"/>
        <v>0</v>
      </c>
    </row>
    <row r="102" spans="1:7" s="86" customFormat="1" x14ac:dyDescent="0.2">
      <c r="A102" s="108"/>
      <c r="B102" s="103" t="s">
        <v>225</v>
      </c>
      <c r="C102" s="104"/>
      <c r="D102" s="141"/>
      <c r="E102" s="141"/>
      <c r="F102" s="141"/>
      <c r="G102" s="112"/>
    </row>
    <row r="103" spans="1:7" s="93" customFormat="1" ht="71.25" x14ac:dyDescent="0.2">
      <c r="A103" s="129" t="s">
        <v>186</v>
      </c>
      <c r="B103" s="130" t="s">
        <v>108</v>
      </c>
      <c r="C103" s="131"/>
      <c r="D103" s="132" t="s">
        <v>115</v>
      </c>
      <c r="E103" s="133">
        <v>80</v>
      </c>
      <c r="F103" s="133"/>
      <c r="G103" s="133">
        <f>ROUND(E103*F103,2)</f>
        <v>0</v>
      </c>
    </row>
    <row r="104" spans="1:7" s="86" customFormat="1" ht="185.25" x14ac:dyDescent="0.2">
      <c r="A104" s="113" t="s">
        <v>226</v>
      </c>
      <c r="B104" s="114" t="s">
        <v>109</v>
      </c>
      <c r="C104" s="115" t="s">
        <v>328</v>
      </c>
      <c r="D104" s="116"/>
      <c r="E104" s="147"/>
      <c r="F104" s="147"/>
      <c r="G104" s="117"/>
    </row>
    <row r="105" spans="1:7" s="86" customFormat="1" ht="15.75" x14ac:dyDescent="0.2">
      <c r="A105" s="118" t="s">
        <v>227</v>
      </c>
      <c r="B105" s="119" t="s">
        <v>102</v>
      </c>
      <c r="C105" s="106"/>
      <c r="D105" s="121" t="s">
        <v>103</v>
      </c>
      <c r="E105" s="148">
        <v>50</v>
      </c>
      <c r="F105" s="122"/>
      <c r="G105" s="122">
        <f>ROUND(E105*F105,2)</f>
        <v>0</v>
      </c>
    </row>
    <row r="106" spans="1:7" s="86" customFormat="1" ht="15.75" x14ac:dyDescent="0.2">
      <c r="A106" s="118" t="s">
        <v>228</v>
      </c>
      <c r="B106" s="119" t="s">
        <v>104</v>
      </c>
      <c r="C106" s="106"/>
      <c r="D106" s="121" t="s">
        <v>103</v>
      </c>
      <c r="E106" s="148">
        <v>30</v>
      </c>
      <c r="F106" s="122"/>
      <c r="G106" s="122">
        <f>ROUND(E106*F106,2)</f>
        <v>0</v>
      </c>
    </row>
    <row r="107" spans="1:7" s="86" customFormat="1" ht="15.75" x14ac:dyDescent="0.2">
      <c r="A107" s="123" t="s">
        <v>229</v>
      </c>
      <c r="B107" s="124" t="s">
        <v>105</v>
      </c>
      <c r="C107" s="107"/>
      <c r="D107" s="126" t="s">
        <v>103</v>
      </c>
      <c r="E107" s="149">
        <v>50</v>
      </c>
      <c r="F107" s="127"/>
      <c r="G107" s="127">
        <f>ROUND(E107*F107,2)</f>
        <v>0</v>
      </c>
    </row>
    <row r="108" spans="1:7" s="86" customFormat="1" ht="15" thickBot="1" x14ac:dyDescent="0.25">
      <c r="A108" s="94"/>
      <c r="B108" s="95" t="s">
        <v>106</v>
      </c>
      <c r="C108" s="96"/>
      <c r="D108" s="97"/>
      <c r="E108" s="97"/>
      <c r="F108" s="98"/>
      <c r="G108" s="98">
        <f>SUM(G87:G107)</f>
        <v>0</v>
      </c>
    </row>
    <row r="109" spans="1:7" ht="15" thickTop="1" x14ac:dyDescent="0.2">
      <c r="B109" s="128"/>
      <c r="C109" s="252"/>
      <c r="D109" s="261"/>
      <c r="G109" s="259"/>
    </row>
    <row r="110" spans="1:7" x14ac:dyDescent="0.2">
      <c r="B110" s="249"/>
      <c r="C110" s="252"/>
      <c r="D110" s="261"/>
      <c r="G110" s="259"/>
    </row>
    <row r="111" spans="1:7" s="86" customFormat="1" x14ac:dyDescent="0.2">
      <c r="A111" s="87" t="s">
        <v>116</v>
      </c>
      <c r="B111" s="88" t="s">
        <v>117</v>
      </c>
      <c r="C111" s="89"/>
      <c r="D111" s="90"/>
      <c r="E111" s="90"/>
      <c r="F111" s="91"/>
      <c r="G111" s="91"/>
    </row>
    <row r="112" spans="1:7" x14ac:dyDescent="0.2">
      <c r="B112" s="249"/>
      <c r="C112" s="252"/>
      <c r="D112" s="261"/>
      <c r="G112" s="259"/>
    </row>
    <row r="113" spans="1:7" s="93" customFormat="1" x14ac:dyDescent="0.2">
      <c r="A113" s="113" t="s">
        <v>118</v>
      </c>
      <c r="B113" s="114" t="s">
        <v>333</v>
      </c>
      <c r="C113" s="115"/>
      <c r="D113" s="116"/>
      <c r="E113" s="117"/>
      <c r="F113" s="117"/>
      <c r="G113" s="117"/>
    </row>
    <row r="114" spans="1:7" s="93" customFormat="1" ht="42.75" x14ac:dyDescent="0.2">
      <c r="A114" s="118" t="s">
        <v>329</v>
      </c>
      <c r="B114" s="119" t="s">
        <v>331</v>
      </c>
      <c r="C114" s="120"/>
      <c r="D114" s="121" t="s">
        <v>57</v>
      </c>
      <c r="E114" s="122">
        <v>1</v>
      </c>
      <c r="F114" s="122"/>
      <c r="G114" s="122">
        <f t="shared" ref="G114:G118" si="8">ROUND(E114*F114,2)</f>
        <v>0</v>
      </c>
    </row>
    <row r="115" spans="1:7" s="93" customFormat="1" ht="57" x14ac:dyDescent="0.2">
      <c r="A115" s="123" t="s">
        <v>330</v>
      </c>
      <c r="B115" s="124" t="s">
        <v>332</v>
      </c>
      <c r="C115" s="125"/>
      <c r="D115" s="126" t="s">
        <v>57</v>
      </c>
      <c r="E115" s="127">
        <v>1</v>
      </c>
      <c r="F115" s="127"/>
      <c r="G115" s="127">
        <f t="shared" si="8"/>
        <v>0</v>
      </c>
    </row>
    <row r="116" spans="1:7" s="93" customFormat="1" ht="85.5" x14ac:dyDescent="0.2">
      <c r="A116" s="129" t="s">
        <v>119</v>
      </c>
      <c r="B116" s="130" t="s">
        <v>187</v>
      </c>
      <c r="C116" s="131"/>
      <c r="D116" s="132" t="s">
        <v>57</v>
      </c>
      <c r="E116" s="133">
        <v>1</v>
      </c>
      <c r="F116" s="133"/>
      <c r="G116" s="133">
        <f t="shared" si="8"/>
        <v>0</v>
      </c>
    </row>
    <row r="117" spans="1:7" s="93" customFormat="1" ht="156.75" x14ac:dyDescent="0.2">
      <c r="A117" s="129" t="s">
        <v>120</v>
      </c>
      <c r="B117" s="130" t="s">
        <v>247</v>
      </c>
      <c r="C117" s="131"/>
      <c r="D117" s="132" t="s">
        <v>57</v>
      </c>
      <c r="E117" s="180">
        <v>2</v>
      </c>
      <c r="F117" s="133"/>
      <c r="G117" s="133">
        <f t="shared" si="8"/>
        <v>0</v>
      </c>
    </row>
    <row r="118" spans="1:7" s="93" customFormat="1" ht="71.25" x14ac:dyDescent="0.2">
      <c r="A118" s="129" t="s">
        <v>122</v>
      </c>
      <c r="B118" s="130" t="s">
        <v>121</v>
      </c>
      <c r="C118" s="131"/>
      <c r="D118" s="132" t="s">
        <v>57</v>
      </c>
      <c r="E118" s="133">
        <v>1</v>
      </c>
      <c r="F118" s="133"/>
      <c r="G118" s="133">
        <f t="shared" si="8"/>
        <v>0</v>
      </c>
    </row>
    <row r="119" spans="1:7" s="99" customFormat="1" ht="15.75" thickBot="1" x14ac:dyDescent="0.3">
      <c r="A119" s="94"/>
      <c r="B119" s="95" t="s">
        <v>123</v>
      </c>
      <c r="C119" s="96"/>
      <c r="D119" s="97"/>
      <c r="E119" s="97"/>
      <c r="F119" s="98"/>
      <c r="G119" s="98">
        <f>SUM(G113:G118)</f>
        <v>0</v>
      </c>
    </row>
    <row r="120" spans="1:7" ht="15" thickTop="1" x14ac:dyDescent="0.2">
      <c r="B120" s="249"/>
      <c r="C120" s="252"/>
      <c r="D120" s="261"/>
      <c r="G120" s="259"/>
    </row>
    <row r="121" spans="1:7" x14ac:dyDescent="0.2">
      <c r="A121" s="254"/>
      <c r="B121" s="253"/>
      <c r="C121" s="252"/>
      <c r="D121" s="261"/>
      <c r="G121" s="259"/>
    </row>
    <row r="122" spans="1:7" s="47" customFormat="1" ht="15.75" x14ac:dyDescent="0.25">
      <c r="A122" s="42" t="s">
        <v>62</v>
      </c>
      <c r="B122" s="43" t="s">
        <v>63</v>
      </c>
      <c r="C122" s="44"/>
      <c r="D122" s="45"/>
      <c r="E122" s="45"/>
      <c r="F122" s="46"/>
      <c r="G122" s="46"/>
    </row>
    <row r="123" spans="1:7" x14ac:dyDescent="0.2">
      <c r="B123" s="239"/>
      <c r="C123" s="50"/>
      <c r="D123" s="51"/>
      <c r="E123" s="51"/>
    </row>
    <row r="124" spans="1:7" ht="42.75" x14ac:dyDescent="0.2">
      <c r="B124" s="150" t="s">
        <v>124</v>
      </c>
      <c r="C124" s="50"/>
      <c r="D124" s="51"/>
      <c r="E124" s="51"/>
    </row>
    <row r="125" spans="1:7" x14ac:dyDescent="0.2">
      <c r="B125" s="239"/>
      <c r="C125" s="50"/>
      <c r="D125" s="51"/>
      <c r="E125" s="51"/>
    </row>
    <row r="126" spans="1:7" s="248" customFormat="1" ht="15" x14ac:dyDescent="0.25">
      <c r="A126" s="244" t="s">
        <v>64</v>
      </c>
      <c r="B126" s="245" t="s">
        <v>232</v>
      </c>
      <c r="C126" s="56"/>
      <c r="D126" s="246"/>
      <c r="E126" s="246"/>
      <c r="F126" s="247"/>
      <c r="G126" s="247"/>
    </row>
    <row r="127" spans="1:7" s="86" customFormat="1" ht="294" x14ac:dyDescent="0.2">
      <c r="A127" s="113" t="s">
        <v>55</v>
      </c>
      <c r="B127" s="114" t="s">
        <v>348</v>
      </c>
      <c r="C127" s="105" t="s">
        <v>351</v>
      </c>
      <c r="D127" s="116"/>
      <c r="E127" s="147"/>
      <c r="F127" s="147"/>
      <c r="G127" s="117"/>
    </row>
    <row r="128" spans="1:7" s="86" customFormat="1" ht="257.25" x14ac:dyDescent="0.2">
      <c r="A128" s="118"/>
      <c r="B128" s="119" t="s">
        <v>346</v>
      </c>
      <c r="C128" s="197"/>
      <c r="D128" s="121"/>
      <c r="E128" s="140"/>
      <c r="F128" s="140"/>
      <c r="G128" s="122"/>
    </row>
    <row r="129" spans="1:7" s="86" customFormat="1" ht="85.5" x14ac:dyDescent="0.2">
      <c r="A129" s="198"/>
      <c r="B129" s="199" t="s">
        <v>231</v>
      </c>
      <c r="C129" s="200"/>
      <c r="D129" s="201" t="s">
        <v>57</v>
      </c>
      <c r="E129" s="202">
        <v>1</v>
      </c>
      <c r="F129" s="202"/>
      <c r="G129" s="203">
        <f t="shared" ref="G129" si="9">ROUND(E129*F129,2)</f>
        <v>0</v>
      </c>
    </row>
    <row r="130" spans="1:7" s="267" customFormat="1" ht="15.75" thickBot="1" x14ac:dyDescent="0.3">
      <c r="A130" s="241"/>
      <c r="B130" s="242" t="s">
        <v>233</v>
      </c>
      <c r="C130" s="68"/>
      <c r="D130" s="243"/>
      <c r="E130" s="243"/>
      <c r="F130" s="262"/>
      <c r="G130" s="262">
        <f>SUM(G127:G129)</f>
        <v>0</v>
      </c>
    </row>
    <row r="131" spans="1:7" ht="15" thickTop="1" x14ac:dyDescent="0.2"/>
    <row r="133" spans="1:7" s="47" customFormat="1" ht="15.75" x14ac:dyDescent="0.25">
      <c r="A133" s="42" t="s">
        <v>131</v>
      </c>
      <c r="B133" s="43" t="s">
        <v>132</v>
      </c>
      <c r="C133" s="44"/>
      <c r="D133" s="45"/>
      <c r="E133" s="45"/>
      <c r="F133" s="46"/>
      <c r="G133" s="46"/>
    </row>
    <row r="134" spans="1:7" x14ac:dyDescent="0.2">
      <c r="B134" s="239"/>
      <c r="C134" s="50"/>
      <c r="D134" s="51"/>
      <c r="E134" s="51"/>
    </row>
    <row r="135" spans="1:7" ht="42.75" x14ac:dyDescent="0.2">
      <c r="B135" s="150" t="s">
        <v>124</v>
      </c>
      <c r="C135" s="50"/>
      <c r="D135" s="51"/>
      <c r="E135" s="51"/>
    </row>
    <row r="136" spans="1:7" x14ac:dyDescent="0.2">
      <c r="B136" s="239"/>
      <c r="C136" s="50"/>
      <c r="D136" s="51"/>
      <c r="E136" s="51"/>
    </row>
    <row r="137" spans="1:7" s="92" customFormat="1" ht="15" x14ac:dyDescent="0.25">
      <c r="A137" s="87" t="s">
        <v>133</v>
      </c>
      <c r="B137" s="88" t="s">
        <v>135</v>
      </c>
      <c r="C137" s="89"/>
      <c r="D137" s="90"/>
      <c r="E137" s="90"/>
      <c r="F137" s="91"/>
      <c r="G137" s="91"/>
    </row>
    <row r="138" spans="1:7" s="172" customFormat="1" x14ac:dyDescent="0.2">
      <c r="A138" s="108"/>
      <c r="B138" s="128"/>
      <c r="C138" s="101"/>
      <c r="D138" s="175"/>
      <c r="E138" s="176"/>
      <c r="F138" s="176"/>
      <c r="G138" s="177"/>
    </row>
    <row r="139" spans="1:7" s="172" customFormat="1" x14ac:dyDescent="0.2">
      <c r="A139" s="108"/>
      <c r="B139" s="128" t="s">
        <v>136</v>
      </c>
      <c r="C139" s="101"/>
      <c r="D139" s="175"/>
      <c r="E139" s="176"/>
      <c r="F139" s="176"/>
      <c r="G139" s="177"/>
    </row>
    <row r="140" spans="1:7" s="172" customFormat="1" ht="28.5" x14ac:dyDescent="0.2">
      <c r="A140" s="129" t="s">
        <v>55</v>
      </c>
      <c r="B140" s="130" t="s">
        <v>236</v>
      </c>
      <c r="C140" s="173"/>
      <c r="D140" s="178" t="s">
        <v>126</v>
      </c>
      <c r="E140" s="179">
        <v>40</v>
      </c>
      <c r="F140" s="179"/>
      <c r="G140" s="180">
        <f t="shared" ref="G140:G142" si="10">ROUND(E140*F140,2)</f>
        <v>0</v>
      </c>
    </row>
    <row r="141" spans="1:7" s="172" customFormat="1" ht="28.5" x14ac:dyDescent="0.2">
      <c r="A141" s="129" t="s">
        <v>78</v>
      </c>
      <c r="B141" s="130" t="s">
        <v>238</v>
      </c>
      <c r="C141" s="173"/>
      <c r="D141" s="178" t="s">
        <v>126</v>
      </c>
      <c r="E141" s="179">
        <v>40</v>
      </c>
      <c r="F141" s="179"/>
      <c r="G141" s="180">
        <f t="shared" si="10"/>
        <v>0</v>
      </c>
    </row>
    <row r="142" spans="1:7" s="172" customFormat="1" ht="57" x14ac:dyDescent="0.2">
      <c r="A142" s="129" t="s">
        <v>79</v>
      </c>
      <c r="B142" s="130" t="s">
        <v>237</v>
      </c>
      <c r="C142" s="178"/>
      <c r="D142" s="178" t="s">
        <v>126</v>
      </c>
      <c r="E142" s="179">
        <v>40</v>
      </c>
      <c r="F142" s="179"/>
      <c r="G142" s="180">
        <f t="shared" si="10"/>
        <v>0</v>
      </c>
    </row>
    <row r="143" spans="1:7" s="172" customFormat="1" ht="28.5" x14ac:dyDescent="0.2">
      <c r="A143" s="108" t="s">
        <v>239</v>
      </c>
      <c r="B143" s="128" t="s">
        <v>137</v>
      </c>
      <c r="C143" s="101"/>
      <c r="D143" s="175"/>
      <c r="E143" s="176"/>
      <c r="F143" s="176"/>
      <c r="G143" s="177"/>
    </row>
    <row r="144" spans="1:7" s="172" customFormat="1" x14ac:dyDescent="0.2">
      <c r="A144" s="108" t="s">
        <v>240</v>
      </c>
      <c r="B144" s="128" t="s">
        <v>138</v>
      </c>
      <c r="C144" s="101"/>
      <c r="D144" s="175" t="s">
        <v>139</v>
      </c>
      <c r="E144" s="176">
        <v>10</v>
      </c>
      <c r="F144" s="176"/>
      <c r="G144" s="177">
        <f>ROUND(E144*F144,2)</f>
        <v>0</v>
      </c>
    </row>
    <row r="145" spans="1:7" s="172" customFormat="1" x14ac:dyDescent="0.2">
      <c r="A145" s="108" t="s">
        <v>241</v>
      </c>
      <c r="B145" s="128" t="s">
        <v>140</v>
      </c>
      <c r="C145" s="101"/>
      <c r="D145" s="175"/>
      <c r="E145" s="181">
        <v>0.25</v>
      </c>
      <c r="F145" s="176">
        <f>G144</f>
        <v>0</v>
      </c>
      <c r="G145" s="177">
        <f>ROUND(E145*F145,2)</f>
        <v>0</v>
      </c>
    </row>
    <row r="146" spans="1:7" s="92" customFormat="1" ht="15.75" thickBot="1" x14ac:dyDescent="0.3">
      <c r="A146" s="94"/>
      <c r="B146" s="95" t="s">
        <v>141</v>
      </c>
      <c r="C146" s="96"/>
      <c r="D146" s="97"/>
      <c r="E146" s="97"/>
      <c r="F146" s="174"/>
      <c r="G146" s="174">
        <f>SUM(G140:G145)</f>
        <v>0</v>
      </c>
    </row>
    <row r="147" spans="1:7" s="172" customFormat="1" ht="15" thickTop="1" x14ac:dyDescent="0.2">
      <c r="A147" s="108"/>
      <c r="B147" s="146"/>
      <c r="C147" s="100"/>
      <c r="D147" s="176"/>
      <c r="E147" s="176"/>
      <c r="F147" s="176"/>
      <c r="G147" s="176"/>
    </row>
    <row r="148" spans="1:7" s="172" customFormat="1" x14ac:dyDescent="0.2">
      <c r="A148" s="108"/>
      <c r="B148" s="146"/>
      <c r="C148" s="100"/>
      <c r="D148" s="176"/>
      <c r="E148" s="176"/>
      <c r="F148" s="176"/>
      <c r="G148" s="176"/>
    </row>
    <row r="149" spans="1:7" s="92" customFormat="1" ht="15" x14ac:dyDescent="0.25">
      <c r="A149" s="87" t="s">
        <v>134</v>
      </c>
      <c r="B149" s="88" t="s">
        <v>143</v>
      </c>
      <c r="C149" s="89"/>
      <c r="D149" s="90"/>
      <c r="E149" s="90"/>
      <c r="F149" s="91"/>
      <c r="G149" s="91"/>
    </row>
    <row r="150" spans="1:7" s="86" customFormat="1" x14ac:dyDescent="0.2">
      <c r="A150" s="108"/>
      <c r="B150" s="128"/>
      <c r="C150" s="101"/>
      <c r="D150" s="111"/>
      <c r="E150" s="141"/>
      <c r="F150" s="141"/>
      <c r="G150" s="112"/>
    </row>
    <row r="151" spans="1:7" s="86" customFormat="1" ht="114" x14ac:dyDescent="0.2">
      <c r="A151" s="142" t="s">
        <v>58</v>
      </c>
      <c r="B151" s="143" t="s">
        <v>345</v>
      </c>
      <c r="C151" s="102"/>
      <c r="D151" s="144" t="s">
        <v>57</v>
      </c>
      <c r="E151" s="182">
        <v>1</v>
      </c>
      <c r="F151" s="182"/>
      <c r="G151" s="145">
        <f t="shared" ref="G151" si="11">ROUND(E151*F151,2)</f>
        <v>0</v>
      </c>
    </row>
    <row r="152" spans="1:7" s="99" customFormat="1" ht="15.75" thickBot="1" x14ac:dyDescent="0.3">
      <c r="A152" s="94"/>
      <c r="B152" s="95" t="s">
        <v>144</v>
      </c>
      <c r="C152" s="96"/>
      <c r="D152" s="97"/>
      <c r="E152" s="97"/>
      <c r="F152" s="98"/>
      <c r="G152" s="98">
        <f>SUM(G151:G151)</f>
        <v>0</v>
      </c>
    </row>
    <row r="153" spans="1:7" s="172" customFormat="1" ht="15" thickTop="1" x14ac:dyDescent="0.2">
      <c r="A153" s="108"/>
      <c r="B153" s="146"/>
      <c r="C153" s="100"/>
      <c r="D153" s="176"/>
      <c r="E153" s="176"/>
      <c r="F153" s="176"/>
      <c r="G153" s="176"/>
    </row>
    <row r="154" spans="1:7" s="86" customFormat="1" x14ac:dyDescent="0.2">
      <c r="A154" s="108"/>
      <c r="B154" s="146"/>
      <c r="C154" s="100"/>
      <c r="D154" s="141"/>
      <c r="E154" s="141"/>
      <c r="F154" s="141"/>
      <c r="G154" s="141"/>
    </row>
    <row r="155" spans="1:7" s="86" customFormat="1" x14ac:dyDescent="0.2">
      <c r="A155" s="87" t="s">
        <v>142</v>
      </c>
      <c r="B155" s="88" t="s">
        <v>235</v>
      </c>
      <c r="C155" s="89"/>
      <c r="D155" s="90"/>
      <c r="E155" s="90"/>
      <c r="F155" s="91"/>
      <c r="G155" s="91"/>
    </row>
    <row r="156" spans="1:7" s="86" customFormat="1" x14ac:dyDescent="0.2">
      <c r="A156" s="108"/>
      <c r="B156" s="128"/>
      <c r="C156" s="101"/>
      <c r="D156" s="111"/>
      <c r="E156" s="141"/>
      <c r="F156" s="141"/>
      <c r="G156" s="112"/>
    </row>
    <row r="157" spans="1:7" s="86" customFormat="1" ht="71.25" x14ac:dyDescent="0.2">
      <c r="A157" s="142" t="s">
        <v>61</v>
      </c>
      <c r="B157" s="143" t="s">
        <v>145</v>
      </c>
      <c r="C157" s="102"/>
      <c r="D157" s="144" t="s">
        <v>57</v>
      </c>
      <c r="E157" s="182">
        <v>1</v>
      </c>
      <c r="F157" s="182"/>
      <c r="G157" s="145">
        <f>ROUND(E157*F157,2)</f>
        <v>0</v>
      </c>
    </row>
    <row r="158" spans="1:7" s="86" customFormat="1" ht="15" thickBot="1" x14ac:dyDescent="0.25">
      <c r="A158" s="94"/>
      <c r="B158" s="95" t="s">
        <v>146</v>
      </c>
      <c r="C158" s="96"/>
      <c r="D158" s="97"/>
      <c r="E158" s="97"/>
      <c r="F158" s="98"/>
      <c r="G158" s="98">
        <f>SUM(G156:G157)</f>
        <v>0</v>
      </c>
    </row>
    <row r="159" spans="1:7" s="86" customFormat="1" ht="15" thickTop="1" x14ac:dyDescent="0.2">
      <c r="A159" s="108"/>
      <c r="B159" s="146"/>
      <c r="C159" s="100"/>
      <c r="D159" s="141"/>
      <c r="E159" s="141"/>
      <c r="F159" s="141"/>
      <c r="G159" s="141"/>
    </row>
    <row r="160" spans="1:7" s="86" customFormat="1" x14ac:dyDescent="0.2">
      <c r="A160" s="108"/>
      <c r="B160" s="146"/>
      <c r="C160" s="100"/>
      <c r="D160" s="141"/>
      <c r="E160" s="141"/>
      <c r="F160" s="141"/>
      <c r="G160" s="141"/>
    </row>
  </sheetData>
  <pageMargins left="0.51181102362204722" right="0.39370078740157483" top="0.51181102362204722" bottom="0.51181102362204722" header="0.27559055118110237" footer="0.27559055118110237"/>
  <pageSetup paperSize="9" scale="55" fitToHeight="19" orientation="portrait" r:id="rId1"/>
  <headerFooter alignWithMargins="0">
    <oddFooter>&amp;L&amp;A&amp;R&amp;8&amp;P / &amp;N</oddFooter>
  </headerFooter>
  <rowBreaks count="1" manualBreakCount="1">
    <brk id="844"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0"/>
  <sheetViews>
    <sheetView zoomScale="90" zoomScaleNormal="90" workbookViewId="0"/>
  </sheetViews>
  <sheetFormatPr defaultRowHeight="14.25" x14ac:dyDescent="0.2"/>
  <cols>
    <col min="1" max="1" width="9.625" style="238" customWidth="1"/>
    <col min="2" max="2" width="69.625" style="240" customWidth="1"/>
    <col min="3" max="3" width="23.375" style="73" customWidth="1"/>
    <col min="4" max="4" width="7.125" style="258" customWidth="1"/>
    <col min="5" max="5" width="9.625" style="258" customWidth="1"/>
    <col min="6" max="7" width="13.375" style="258" customWidth="1"/>
    <col min="8" max="16384" width="9" style="260"/>
  </cols>
  <sheetData>
    <row r="1" spans="1:7" s="237" customFormat="1" x14ac:dyDescent="0.2">
      <c r="A1" s="33" t="s">
        <v>11</v>
      </c>
      <c r="B1" s="236" t="s">
        <v>12</v>
      </c>
      <c r="C1" s="34"/>
    </row>
    <row r="2" spans="1:7" s="237" customFormat="1" x14ac:dyDescent="0.2">
      <c r="A2" s="255" t="s">
        <v>69</v>
      </c>
      <c r="B2" s="236" t="str">
        <f>'Naslovna stran'!C26</f>
        <v>Sanacija vzrokov in posledic vlage v stanovanjih in druga vzdrževalna dela na naslovu Aškerčeva 1 v Celju</v>
      </c>
      <c r="C2" s="34"/>
    </row>
    <row r="3" spans="1:7" s="237" customFormat="1" x14ac:dyDescent="0.2">
      <c r="A3" s="33" t="s">
        <v>22</v>
      </c>
      <c r="B3" s="236">
        <f>'Naslovna stran'!C9</f>
        <v>0</v>
      </c>
      <c r="C3" s="34"/>
    </row>
    <row r="4" spans="1:7" s="237" customFormat="1" x14ac:dyDescent="0.2">
      <c r="C4" s="35"/>
    </row>
    <row r="5" spans="1:7" s="41" customFormat="1" ht="10.5" x14ac:dyDescent="0.15">
      <c r="A5" s="36" t="s">
        <v>49</v>
      </c>
      <c r="B5" s="37" t="s">
        <v>50</v>
      </c>
      <c r="C5" s="38" t="s">
        <v>370</v>
      </c>
      <c r="D5" s="39" t="s">
        <v>51</v>
      </c>
      <c r="E5" s="40" t="s">
        <v>52</v>
      </c>
      <c r="F5" s="40" t="s">
        <v>53</v>
      </c>
      <c r="G5" s="40" t="s">
        <v>54</v>
      </c>
    </row>
    <row r="6" spans="1:7" x14ac:dyDescent="0.2">
      <c r="A6" s="254"/>
      <c r="B6" s="253"/>
      <c r="C6" s="252"/>
      <c r="D6" s="261"/>
      <c r="G6" s="259"/>
    </row>
    <row r="7" spans="1:7" s="80" customFormat="1" ht="15.75" x14ac:dyDescent="0.25">
      <c r="A7" s="75" t="s">
        <v>189</v>
      </c>
      <c r="B7" s="76" t="s">
        <v>214</v>
      </c>
      <c r="C7" s="77"/>
      <c r="D7" s="78"/>
      <c r="E7" s="78"/>
      <c r="F7" s="79"/>
      <c r="G7" s="79"/>
    </row>
    <row r="8" spans="1:7" s="86" customFormat="1" x14ac:dyDescent="0.2">
      <c r="A8" s="81"/>
      <c r="B8" s="82"/>
      <c r="C8" s="83"/>
      <c r="D8" s="84"/>
      <c r="E8" s="84"/>
      <c r="F8" s="85"/>
      <c r="G8" s="85"/>
    </row>
    <row r="9" spans="1:7" s="92" customFormat="1" ht="15" x14ac:dyDescent="0.25">
      <c r="A9" s="87" t="s">
        <v>191</v>
      </c>
      <c r="B9" s="88" t="s">
        <v>202</v>
      </c>
      <c r="C9" s="89"/>
      <c r="D9" s="90"/>
      <c r="E9" s="90"/>
      <c r="F9" s="91"/>
      <c r="G9" s="91"/>
    </row>
    <row r="10" spans="1:7" s="93" customFormat="1" x14ac:dyDescent="0.2">
      <c r="A10" s="108"/>
      <c r="B10" s="109"/>
      <c r="C10" s="110"/>
      <c r="D10" s="111"/>
      <c r="E10" s="112"/>
      <c r="F10" s="112"/>
      <c r="G10" s="112"/>
    </row>
    <row r="11" spans="1:7" ht="85.5" x14ac:dyDescent="0.2">
      <c r="A11" s="151" t="s">
        <v>55</v>
      </c>
      <c r="B11" s="152" t="s">
        <v>216</v>
      </c>
      <c r="C11" s="153"/>
      <c r="D11" s="154"/>
      <c r="E11" s="155"/>
      <c r="F11" s="155"/>
      <c r="G11" s="156"/>
    </row>
    <row r="12" spans="1:7" ht="71.25" x14ac:dyDescent="0.2">
      <c r="A12" s="263" t="s">
        <v>56</v>
      </c>
      <c r="B12" s="158" t="s">
        <v>190</v>
      </c>
      <c r="C12" s="159"/>
      <c r="D12" s="160" t="s">
        <v>57</v>
      </c>
      <c r="E12" s="51">
        <v>1</v>
      </c>
      <c r="F12" s="51"/>
      <c r="G12" s="161">
        <f t="shared" ref="G12:G20" si="0">ROUND(E12*F12,2)</f>
        <v>0</v>
      </c>
    </row>
    <row r="13" spans="1:7" ht="57" x14ac:dyDescent="0.2">
      <c r="A13" s="263" t="s">
        <v>65</v>
      </c>
      <c r="B13" s="158" t="s">
        <v>193</v>
      </c>
      <c r="C13" s="159"/>
      <c r="D13" s="160" t="s">
        <v>57</v>
      </c>
      <c r="E13" s="51">
        <v>1</v>
      </c>
      <c r="F13" s="51"/>
      <c r="G13" s="161">
        <f t="shared" si="0"/>
        <v>0</v>
      </c>
    </row>
    <row r="14" spans="1:7" ht="99.75" x14ac:dyDescent="0.2">
      <c r="A14" s="263" t="s">
        <v>192</v>
      </c>
      <c r="B14" s="158" t="s">
        <v>194</v>
      </c>
      <c r="C14" s="159"/>
      <c r="D14" s="160" t="s">
        <v>57</v>
      </c>
      <c r="E14" s="51">
        <v>1</v>
      </c>
      <c r="F14" s="51"/>
      <c r="G14" s="161">
        <f t="shared" si="0"/>
        <v>0</v>
      </c>
    </row>
    <row r="15" spans="1:7" ht="142.5" x14ac:dyDescent="0.2">
      <c r="A15" s="263" t="s">
        <v>195</v>
      </c>
      <c r="B15" s="158" t="s">
        <v>234</v>
      </c>
      <c r="C15" s="159"/>
      <c r="D15" s="160" t="s">
        <v>57</v>
      </c>
      <c r="E15" s="51">
        <v>1</v>
      </c>
      <c r="F15" s="51"/>
      <c r="G15" s="161">
        <f t="shared" si="0"/>
        <v>0</v>
      </c>
    </row>
    <row r="16" spans="1:7" ht="114" x14ac:dyDescent="0.2">
      <c r="A16" s="263" t="s">
        <v>196</v>
      </c>
      <c r="B16" s="158" t="s">
        <v>198</v>
      </c>
      <c r="C16" s="159"/>
      <c r="D16" s="160" t="s">
        <v>57</v>
      </c>
      <c r="E16" s="51">
        <v>1</v>
      </c>
      <c r="F16" s="51"/>
      <c r="G16" s="161">
        <f t="shared" si="0"/>
        <v>0</v>
      </c>
    </row>
    <row r="17" spans="1:7" ht="185.25" x14ac:dyDescent="0.2">
      <c r="A17" s="263" t="s">
        <v>197</v>
      </c>
      <c r="B17" s="158" t="s">
        <v>199</v>
      </c>
      <c r="C17" s="159"/>
      <c r="D17" s="160" t="s">
        <v>57</v>
      </c>
      <c r="E17" s="51">
        <v>1</v>
      </c>
      <c r="F17" s="51"/>
      <c r="G17" s="161">
        <f t="shared" si="0"/>
        <v>0</v>
      </c>
    </row>
    <row r="18" spans="1:7" ht="114" x14ac:dyDescent="0.2">
      <c r="A18" s="263" t="s">
        <v>200</v>
      </c>
      <c r="B18" s="158" t="s">
        <v>201</v>
      </c>
      <c r="C18" s="159"/>
      <c r="D18" s="160" t="s">
        <v>57</v>
      </c>
      <c r="E18" s="51">
        <v>1</v>
      </c>
      <c r="F18" s="51"/>
      <c r="G18" s="161">
        <f t="shared" si="0"/>
        <v>0</v>
      </c>
    </row>
    <row r="19" spans="1:7" ht="99.75" x14ac:dyDescent="0.2">
      <c r="A19" s="263" t="s">
        <v>203</v>
      </c>
      <c r="B19" s="158" t="s">
        <v>204</v>
      </c>
      <c r="C19" s="159"/>
      <c r="D19" s="160" t="s">
        <v>57</v>
      </c>
      <c r="E19" s="51">
        <v>1</v>
      </c>
      <c r="F19" s="51"/>
      <c r="G19" s="161">
        <f t="shared" si="0"/>
        <v>0</v>
      </c>
    </row>
    <row r="20" spans="1:7" ht="142.5" x14ac:dyDescent="0.2">
      <c r="A20" s="162" t="s">
        <v>205</v>
      </c>
      <c r="B20" s="163" t="s">
        <v>324</v>
      </c>
      <c r="C20" s="164"/>
      <c r="D20" s="165" t="s">
        <v>57</v>
      </c>
      <c r="E20" s="166">
        <v>1</v>
      </c>
      <c r="F20" s="166"/>
      <c r="G20" s="167">
        <f t="shared" si="0"/>
        <v>0</v>
      </c>
    </row>
    <row r="21" spans="1:7" s="99" customFormat="1" ht="15.75" thickBot="1" x14ac:dyDescent="0.3">
      <c r="A21" s="94"/>
      <c r="B21" s="95" t="s">
        <v>206</v>
      </c>
      <c r="C21" s="96"/>
      <c r="D21" s="97"/>
      <c r="E21" s="97"/>
      <c r="F21" s="98"/>
      <c r="G21" s="98">
        <f>SUM(G11:G20)</f>
        <v>0</v>
      </c>
    </row>
    <row r="22" spans="1:7" ht="15" thickTop="1" x14ac:dyDescent="0.2">
      <c r="A22" s="254"/>
      <c r="B22" s="253"/>
      <c r="C22" s="252"/>
      <c r="D22" s="160"/>
      <c r="E22" s="51"/>
      <c r="F22" s="51"/>
      <c r="G22" s="161"/>
    </row>
    <row r="23" spans="1:7" x14ac:dyDescent="0.2">
      <c r="A23" s="254"/>
      <c r="B23" s="253"/>
      <c r="C23" s="252"/>
      <c r="D23" s="160"/>
      <c r="E23" s="51"/>
      <c r="F23" s="51"/>
      <c r="G23" s="161"/>
    </row>
    <row r="24" spans="1:7" s="92" customFormat="1" ht="15" x14ac:dyDescent="0.25">
      <c r="A24" s="87" t="s">
        <v>207</v>
      </c>
      <c r="B24" s="88" t="s">
        <v>208</v>
      </c>
      <c r="C24" s="89"/>
      <c r="D24" s="90"/>
      <c r="E24" s="90"/>
      <c r="F24" s="91"/>
      <c r="G24" s="91"/>
    </row>
    <row r="25" spans="1:7" x14ac:dyDescent="0.2">
      <c r="A25" s="254"/>
      <c r="B25" s="253"/>
      <c r="C25" s="252"/>
      <c r="D25" s="160"/>
      <c r="E25" s="51"/>
      <c r="F25" s="51"/>
      <c r="G25" s="161"/>
    </row>
    <row r="26" spans="1:7" ht="270.75" x14ac:dyDescent="0.2">
      <c r="A26" s="195" t="s">
        <v>58</v>
      </c>
      <c r="B26" s="196" t="s">
        <v>325</v>
      </c>
      <c r="C26" s="168"/>
      <c r="D26" s="169" t="s">
        <v>57</v>
      </c>
      <c r="E26" s="170">
        <v>1</v>
      </c>
      <c r="F26" s="170"/>
      <c r="G26" s="171">
        <f>ROUND(E26*F26,2)</f>
        <v>0</v>
      </c>
    </row>
    <row r="27" spans="1:7" s="99" customFormat="1" ht="15.75" thickBot="1" x14ac:dyDescent="0.3">
      <c r="A27" s="94"/>
      <c r="B27" s="95" t="s">
        <v>209</v>
      </c>
      <c r="C27" s="96"/>
      <c r="D27" s="97"/>
      <c r="E27" s="97"/>
      <c r="F27" s="98"/>
      <c r="G27" s="98">
        <f>SUM(G26)</f>
        <v>0</v>
      </c>
    </row>
    <row r="28" spans="1:7" ht="15" thickTop="1" x14ac:dyDescent="0.2">
      <c r="A28" s="254"/>
      <c r="B28" s="253"/>
      <c r="C28" s="252"/>
      <c r="D28" s="160"/>
      <c r="E28" s="51"/>
      <c r="F28" s="51"/>
      <c r="G28" s="161"/>
    </row>
    <row r="29" spans="1:7" x14ac:dyDescent="0.2">
      <c r="A29" s="254"/>
      <c r="B29" s="253"/>
      <c r="C29" s="252"/>
      <c r="D29" s="160"/>
      <c r="E29" s="51"/>
      <c r="F29" s="51"/>
      <c r="G29" s="161"/>
    </row>
    <row r="30" spans="1:7" s="92" customFormat="1" ht="15" x14ac:dyDescent="0.25">
      <c r="A30" s="87" t="s">
        <v>210</v>
      </c>
      <c r="B30" s="88" t="s">
        <v>211</v>
      </c>
      <c r="C30" s="89"/>
      <c r="D30" s="90"/>
      <c r="E30" s="90"/>
      <c r="F30" s="91"/>
      <c r="G30" s="91"/>
    </row>
    <row r="31" spans="1:7" x14ac:dyDescent="0.2">
      <c r="A31" s="254"/>
      <c r="B31" s="253"/>
      <c r="C31" s="252"/>
      <c r="D31" s="160"/>
      <c r="E31" s="51"/>
      <c r="F31" s="51"/>
      <c r="G31" s="161"/>
    </row>
    <row r="32" spans="1:7" ht="384.75" x14ac:dyDescent="0.2">
      <c r="A32" s="195" t="s">
        <v>61</v>
      </c>
      <c r="B32" s="196" t="s">
        <v>213</v>
      </c>
      <c r="C32" s="168"/>
      <c r="D32" s="169" t="s">
        <v>57</v>
      </c>
      <c r="E32" s="170">
        <v>1</v>
      </c>
      <c r="F32" s="170"/>
      <c r="G32" s="171">
        <f>ROUND(E32*F32,2)</f>
        <v>0</v>
      </c>
    </row>
    <row r="33" spans="1:7" s="99" customFormat="1" ht="15.75" thickBot="1" x14ac:dyDescent="0.3">
      <c r="A33" s="94"/>
      <c r="B33" s="95" t="s">
        <v>212</v>
      </c>
      <c r="C33" s="96"/>
      <c r="D33" s="97"/>
      <c r="E33" s="97"/>
      <c r="F33" s="98"/>
      <c r="G33" s="98">
        <f>SUM(G32)</f>
        <v>0</v>
      </c>
    </row>
    <row r="34" spans="1:7" ht="15" thickTop="1" x14ac:dyDescent="0.2">
      <c r="A34" s="254"/>
      <c r="B34" s="253"/>
      <c r="C34" s="252"/>
      <c r="D34" s="261"/>
      <c r="G34" s="259"/>
    </row>
    <row r="35" spans="1:7" x14ac:dyDescent="0.2">
      <c r="A35" s="254"/>
      <c r="B35" s="253"/>
      <c r="C35" s="252"/>
      <c r="D35" s="261"/>
      <c r="G35" s="259"/>
    </row>
    <row r="36" spans="1:7" s="80" customFormat="1" ht="15.75" x14ac:dyDescent="0.25">
      <c r="A36" s="75" t="s">
        <v>74</v>
      </c>
      <c r="B36" s="76" t="s">
        <v>75</v>
      </c>
      <c r="C36" s="77"/>
      <c r="D36" s="78"/>
      <c r="E36" s="78"/>
      <c r="F36" s="79"/>
      <c r="G36" s="79"/>
    </row>
    <row r="37" spans="1:7" s="86" customFormat="1" x14ac:dyDescent="0.2">
      <c r="A37" s="81"/>
      <c r="B37" s="82"/>
      <c r="C37" s="83"/>
      <c r="D37" s="84"/>
      <c r="E37" s="84"/>
      <c r="F37" s="85"/>
      <c r="G37" s="85"/>
    </row>
    <row r="38" spans="1:7" s="92" customFormat="1" ht="15" x14ac:dyDescent="0.25">
      <c r="A38" s="87" t="s">
        <v>76</v>
      </c>
      <c r="B38" s="88" t="s">
        <v>77</v>
      </c>
      <c r="C38" s="89"/>
      <c r="D38" s="90"/>
      <c r="E38" s="90"/>
      <c r="F38" s="91"/>
      <c r="G38" s="91"/>
    </row>
    <row r="39" spans="1:7" s="93" customFormat="1" x14ac:dyDescent="0.2">
      <c r="A39" s="108"/>
      <c r="B39" s="109"/>
      <c r="C39" s="110"/>
      <c r="D39" s="111"/>
      <c r="E39" s="112"/>
      <c r="F39" s="112"/>
      <c r="G39" s="112"/>
    </row>
    <row r="40" spans="1:7" s="93" customFormat="1" ht="115.5" x14ac:dyDescent="0.2">
      <c r="A40" s="113" t="s">
        <v>55</v>
      </c>
      <c r="B40" s="114" t="s">
        <v>157</v>
      </c>
      <c r="C40" s="115"/>
      <c r="D40" s="116"/>
      <c r="E40" s="117"/>
      <c r="F40" s="117"/>
      <c r="G40" s="117"/>
    </row>
    <row r="41" spans="1:7" s="93" customFormat="1" ht="15.75" x14ac:dyDescent="0.2">
      <c r="A41" s="118" t="s">
        <v>56</v>
      </c>
      <c r="B41" s="119" t="s">
        <v>81</v>
      </c>
      <c r="C41" s="120"/>
      <c r="D41" s="121" t="s">
        <v>114</v>
      </c>
      <c r="E41" s="122">
        <v>25</v>
      </c>
      <c r="F41" s="122"/>
      <c r="G41" s="122">
        <f t="shared" ref="G41:G42" si="1">ROUND(E41*F41,2)</f>
        <v>0</v>
      </c>
    </row>
    <row r="42" spans="1:7" s="93" customFormat="1" ht="15.75" x14ac:dyDescent="0.2">
      <c r="A42" s="118" t="s">
        <v>65</v>
      </c>
      <c r="B42" s="124" t="s">
        <v>82</v>
      </c>
      <c r="C42" s="120"/>
      <c r="D42" s="121" t="s">
        <v>114</v>
      </c>
      <c r="E42" s="122">
        <v>15</v>
      </c>
      <c r="F42" s="122"/>
      <c r="G42" s="122">
        <f t="shared" si="1"/>
        <v>0</v>
      </c>
    </row>
    <row r="43" spans="1:7" s="93" customFormat="1" ht="128.25" x14ac:dyDescent="0.2">
      <c r="A43" s="113" t="s">
        <v>78</v>
      </c>
      <c r="B43" s="114" t="s">
        <v>158</v>
      </c>
      <c r="C43" s="115"/>
      <c r="D43" s="116"/>
      <c r="E43" s="117"/>
      <c r="F43" s="117"/>
      <c r="G43" s="117"/>
    </row>
    <row r="44" spans="1:7" s="93" customFormat="1" ht="43.5" x14ac:dyDescent="0.2">
      <c r="A44" s="118" t="s">
        <v>83</v>
      </c>
      <c r="B44" s="119" t="s">
        <v>159</v>
      </c>
      <c r="C44" s="120"/>
      <c r="D44" s="121" t="s">
        <v>127</v>
      </c>
      <c r="E44" s="122">
        <v>3</v>
      </c>
      <c r="F44" s="122"/>
      <c r="G44" s="122">
        <f t="shared" ref="G44:G48" si="2">ROUND(E44*F44,2)</f>
        <v>0</v>
      </c>
    </row>
    <row r="45" spans="1:7" s="93" customFormat="1" ht="43.5" x14ac:dyDescent="0.2">
      <c r="A45" s="118" t="s">
        <v>84</v>
      </c>
      <c r="B45" s="119" t="s">
        <v>160</v>
      </c>
      <c r="C45" s="120"/>
      <c r="D45" s="121" t="s">
        <v>127</v>
      </c>
      <c r="E45" s="193">
        <v>0</v>
      </c>
      <c r="F45" s="122"/>
      <c r="G45" s="122">
        <f t="shared" si="2"/>
        <v>0</v>
      </c>
    </row>
    <row r="46" spans="1:7" s="93" customFormat="1" ht="57.75" x14ac:dyDescent="0.2">
      <c r="A46" s="118" t="s">
        <v>85</v>
      </c>
      <c r="B46" s="119" t="s">
        <v>161</v>
      </c>
      <c r="C46" s="120"/>
      <c r="D46" s="121" t="s">
        <v>127</v>
      </c>
      <c r="E46" s="193">
        <v>0</v>
      </c>
      <c r="F46" s="122"/>
      <c r="G46" s="122">
        <f t="shared" si="2"/>
        <v>0</v>
      </c>
    </row>
    <row r="47" spans="1:7" s="93" customFormat="1" ht="43.5" x14ac:dyDescent="0.2">
      <c r="A47" s="118" t="s">
        <v>86</v>
      </c>
      <c r="B47" s="119" t="s">
        <v>162</v>
      </c>
      <c r="C47" s="120"/>
      <c r="D47" s="121" t="s">
        <v>127</v>
      </c>
      <c r="E47" s="122">
        <v>3</v>
      </c>
      <c r="F47" s="122"/>
      <c r="G47" s="122">
        <f t="shared" si="2"/>
        <v>0</v>
      </c>
    </row>
    <row r="48" spans="1:7" s="93" customFormat="1" ht="43.5" x14ac:dyDescent="0.2">
      <c r="A48" s="123" t="s">
        <v>87</v>
      </c>
      <c r="B48" s="124" t="s">
        <v>163</v>
      </c>
      <c r="C48" s="125"/>
      <c r="D48" s="126" t="s">
        <v>127</v>
      </c>
      <c r="E48" s="204">
        <v>0</v>
      </c>
      <c r="F48" s="127"/>
      <c r="G48" s="127">
        <f t="shared" si="2"/>
        <v>0</v>
      </c>
    </row>
    <row r="49" spans="1:7" s="93" customFormat="1" ht="85.5" x14ac:dyDescent="0.2">
      <c r="A49" s="118" t="s">
        <v>79</v>
      </c>
      <c r="B49" s="119" t="s">
        <v>169</v>
      </c>
      <c r="C49" s="120"/>
      <c r="D49" s="121"/>
      <c r="E49" s="193"/>
      <c r="F49" s="122"/>
      <c r="G49" s="122"/>
    </row>
    <row r="50" spans="1:7" s="93" customFormat="1" ht="42.75" x14ac:dyDescent="0.2">
      <c r="A50" s="118" t="s">
        <v>88</v>
      </c>
      <c r="B50" s="119" t="s">
        <v>167</v>
      </c>
      <c r="C50" s="120"/>
      <c r="D50" s="121" t="s">
        <v>103</v>
      </c>
      <c r="E50" s="122">
        <v>100</v>
      </c>
      <c r="F50" s="122"/>
      <c r="G50" s="122">
        <f>ROUND(E50*F50,2)</f>
        <v>0</v>
      </c>
    </row>
    <row r="51" spans="1:7" s="93" customFormat="1" ht="28.5" x14ac:dyDescent="0.2">
      <c r="A51" s="118" t="s">
        <v>89</v>
      </c>
      <c r="B51" s="119" t="s">
        <v>168</v>
      </c>
      <c r="C51" s="120"/>
      <c r="D51" s="121" t="s">
        <v>103</v>
      </c>
      <c r="E51" s="122">
        <v>30</v>
      </c>
      <c r="F51" s="122"/>
      <c r="G51" s="122">
        <f>ROUND(E51*F51,2)</f>
        <v>0</v>
      </c>
    </row>
    <row r="52" spans="1:7" s="99" customFormat="1" ht="15.75" thickBot="1" x14ac:dyDescent="0.3">
      <c r="A52" s="94"/>
      <c r="B52" s="95" t="s">
        <v>80</v>
      </c>
      <c r="C52" s="96"/>
      <c r="D52" s="97"/>
      <c r="E52" s="97"/>
      <c r="F52" s="98"/>
      <c r="G52" s="98">
        <f>SUM(G40:G51)</f>
        <v>0</v>
      </c>
    </row>
    <row r="53" spans="1:7" ht="15" thickTop="1" x14ac:dyDescent="0.2">
      <c r="B53" s="249"/>
      <c r="C53" s="252"/>
      <c r="D53" s="261"/>
      <c r="G53" s="259"/>
    </row>
    <row r="54" spans="1:7" x14ac:dyDescent="0.2">
      <c r="B54" s="249"/>
      <c r="C54" s="252"/>
      <c r="D54" s="261"/>
      <c r="G54" s="259"/>
    </row>
    <row r="55" spans="1:7" s="92" customFormat="1" ht="15" x14ac:dyDescent="0.25">
      <c r="A55" s="87" t="s">
        <v>90</v>
      </c>
      <c r="B55" s="88" t="s">
        <v>91</v>
      </c>
      <c r="C55" s="89"/>
      <c r="D55" s="90"/>
      <c r="E55" s="90"/>
      <c r="F55" s="91"/>
      <c r="G55" s="91"/>
    </row>
    <row r="56" spans="1:7" s="93" customFormat="1" x14ac:dyDescent="0.2">
      <c r="A56" s="108"/>
      <c r="B56" s="109"/>
      <c r="C56" s="110"/>
      <c r="D56" s="111"/>
      <c r="E56" s="112"/>
      <c r="F56" s="112"/>
      <c r="G56" s="112"/>
    </row>
    <row r="57" spans="1:7" s="93" customFormat="1" ht="85.5" x14ac:dyDescent="0.2">
      <c r="A57" s="129" t="s">
        <v>58</v>
      </c>
      <c r="B57" s="130" t="s">
        <v>164</v>
      </c>
      <c r="C57" s="131"/>
      <c r="D57" s="132" t="s">
        <v>114</v>
      </c>
      <c r="E57" s="133">
        <v>25</v>
      </c>
      <c r="F57" s="133"/>
      <c r="G57" s="133">
        <f t="shared" ref="G57" si="3">ROUND(E57*F57,2)</f>
        <v>0</v>
      </c>
    </row>
    <row r="58" spans="1:7" s="93" customFormat="1" ht="85.5" x14ac:dyDescent="0.2">
      <c r="A58" s="129" t="s">
        <v>59</v>
      </c>
      <c r="B58" s="130" t="s">
        <v>165</v>
      </c>
      <c r="C58" s="131"/>
      <c r="D58" s="132" t="s">
        <v>57</v>
      </c>
      <c r="E58" s="133">
        <v>3</v>
      </c>
      <c r="F58" s="133"/>
      <c r="G58" s="133">
        <f>ROUND(E58*F58,2)</f>
        <v>0</v>
      </c>
    </row>
    <row r="59" spans="1:7" s="99" customFormat="1" ht="15.75" thickBot="1" x14ac:dyDescent="0.3">
      <c r="A59" s="94"/>
      <c r="B59" s="95" t="s">
        <v>92</v>
      </c>
      <c r="C59" s="96"/>
      <c r="D59" s="97"/>
      <c r="E59" s="97"/>
      <c r="F59" s="98"/>
      <c r="G59" s="98">
        <f>SUM(G57:G58)</f>
        <v>0</v>
      </c>
    </row>
    <row r="60" spans="1:7" ht="15" thickTop="1" x14ac:dyDescent="0.2">
      <c r="B60" s="249"/>
      <c r="C60" s="252"/>
      <c r="D60" s="261"/>
      <c r="G60" s="259"/>
    </row>
    <row r="61" spans="1:7" x14ac:dyDescent="0.2">
      <c r="B61" s="249"/>
      <c r="C61" s="252"/>
      <c r="D61" s="261"/>
      <c r="G61" s="259"/>
    </row>
    <row r="62" spans="1:7" s="99" customFormat="1" ht="15" x14ac:dyDescent="0.25">
      <c r="A62" s="134" t="s">
        <v>95</v>
      </c>
      <c r="B62" s="135" t="s">
        <v>96</v>
      </c>
      <c r="C62" s="136"/>
      <c r="D62" s="137"/>
      <c r="E62" s="137"/>
      <c r="F62" s="138"/>
      <c r="G62" s="138"/>
    </row>
    <row r="63" spans="1:7" s="86" customFormat="1" x14ac:dyDescent="0.2">
      <c r="A63" s="108"/>
      <c r="B63" s="139"/>
      <c r="C63" s="83"/>
      <c r="D63" s="140"/>
      <c r="E63" s="140"/>
      <c r="F63" s="141"/>
      <c r="G63" s="141"/>
    </row>
    <row r="64" spans="1:7" s="92" customFormat="1" ht="15" x14ac:dyDescent="0.25">
      <c r="A64" s="87" t="s">
        <v>97</v>
      </c>
      <c r="B64" s="88" t="s">
        <v>94</v>
      </c>
      <c r="C64" s="89"/>
      <c r="D64" s="90"/>
      <c r="E64" s="90"/>
      <c r="F64" s="91"/>
      <c r="G64" s="91"/>
    </row>
    <row r="65" spans="1:7" x14ac:dyDescent="0.2">
      <c r="B65" s="249"/>
      <c r="C65" s="252"/>
      <c r="D65" s="261"/>
      <c r="G65" s="259"/>
    </row>
    <row r="66" spans="1:7" s="93" customFormat="1" ht="99.75" x14ac:dyDescent="0.2">
      <c r="A66" s="129" t="s">
        <v>55</v>
      </c>
      <c r="B66" s="130" t="s">
        <v>98</v>
      </c>
      <c r="C66" s="131"/>
      <c r="D66" s="132" t="s">
        <v>114</v>
      </c>
      <c r="E66" s="133">
        <v>15</v>
      </c>
      <c r="F66" s="133"/>
      <c r="G66" s="133">
        <f t="shared" ref="G66:G67" si="4">ROUND(E66*F66,2)</f>
        <v>0</v>
      </c>
    </row>
    <row r="67" spans="1:7" s="93" customFormat="1" ht="114" x14ac:dyDescent="0.2">
      <c r="A67" s="129" t="s">
        <v>78</v>
      </c>
      <c r="B67" s="130" t="s">
        <v>99</v>
      </c>
      <c r="C67" s="131"/>
      <c r="D67" s="132" t="s">
        <v>57</v>
      </c>
      <c r="E67" s="133">
        <v>3</v>
      </c>
      <c r="F67" s="133"/>
      <c r="G67" s="133">
        <f t="shared" si="4"/>
        <v>0</v>
      </c>
    </row>
    <row r="68" spans="1:7" s="99" customFormat="1" ht="15.75" thickBot="1" x14ac:dyDescent="0.3">
      <c r="A68" s="94"/>
      <c r="B68" s="95" t="s">
        <v>100</v>
      </c>
      <c r="C68" s="96"/>
      <c r="D68" s="97"/>
      <c r="E68" s="97"/>
      <c r="F68" s="98"/>
      <c r="G68" s="98">
        <f>SUM(G66:G67)</f>
        <v>0</v>
      </c>
    </row>
    <row r="69" spans="1:7" ht="15" thickTop="1" x14ac:dyDescent="0.2">
      <c r="B69" s="128"/>
      <c r="C69" s="252"/>
      <c r="D69" s="261"/>
      <c r="G69" s="259"/>
    </row>
    <row r="70" spans="1:7" s="86" customFormat="1" x14ac:dyDescent="0.2">
      <c r="A70" s="81"/>
      <c r="B70" s="194"/>
      <c r="C70" s="100"/>
      <c r="D70" s="85"/>
      <c r="E70" s="85"/>
      <c r="F70" s="85"/>
      <c r="G70" s="85"/>
    </row>
    <row r="71" spans="1:7" s="92" customFormat="1" ht="15" x14ac:dyDescent="0.25">
      <c r="A71" s="87" t="s">
        <v>93</v>
      </c>
      <c r="B71" s="88" t="s">
        <v>176</v>
      </c>
      <c r="C71" s="89"/>
      <c r="D71" s="90"/>
      <c r="E71" s="90"/>
      <c r="F71" s="91"/>
      <c r="G71" s="91"/>
    </row>
    <row r="72" spans="1:7" s="92" customFormat="1" ht="15" x14ac:dyDescent="0.25">
      <c r="A72" s="87"/>
      <c r="B72" s="88"/>
      <c r="C72" s="89"/>
      <c r="D72" s="90"/>
      <c r="E72" s="90"/>
      <c r="F72" s="91"/>
      <c r="G72" s="91"/>
    </row>
    <row r="73" spans="1:7" s="93" customFormat="1" ht="114" x14ac:dyDescent="0.2">
      <c r="A73" s="129" t="s">
        <v>58</v>
      </c>
      <c r="B73" s="130" t="s">
        <v>376</v>
      </c>
      <c r="C73" s="131"/>
      <c r="D73" s="132" t="s">
        <v>57</v>
      </c>
      <c r="E73" s="133">
        <v>3</v>
      </c>
      <c r="F73" s="133"/>
      <c r="G73" s="133">
        <f>ROUND(E73*F73,2)</f>
        <v>0</v>
      </c>
    </row>
    <row r="74" spans="1:7" s="93" customFormat="1" ht="99.75" x14ac:dyDescent="0.2">
      <c r="A74" s="129" t="s">
        <v>59</v>
      </c>
      <c r="B74" s="130" t="s">
        <v>371</v>
      </c>
      <c r="C74" s="131"/>
      <c r="D74" s="132" t="s">
        <v>57</v>
      </c>
      <c r="E74" s="133">
        <v>3</v>
      </c>
      <c r="F74" s="133"/>
      <c r="G74" s="133">
        <f>ROUND(E74*F74,2)</f>
        <v>0</v>
      </c>
    </row>
    <row r="75" spans="1:7" s="93" customFormat="1" ht="114.75" x14ac:dyDescent="0.2">
      <c r="A75" s="129" t="s">
        <v>60</v>
      </c>
      <c r="B75" s="130" t="s">
        <v>374</v>
      </c>
      <c r="C75" s="131" t="s">
        <v>326</v>
      </c>
      <c r="D75" s="132" t="s">
        <v>57</v>
      </c>
      <c r="E75" s="133">
        <v>3</v>
      </c>
      <c r="F75" s="133"/>
      <c r="G75" s="133">
        <f>ROUND(E75*F75,2)</f>
        <v>0</v>
      </c>
    </row>
    <row r="76" spans="1:7" s="86" customFormat="1" ht="15" thickBot="1" x14ac:dyDescent="0.25">
      <c r="A76" s="94"/>
      <c r="B76" s="95" t="s">
        <v>177</v>
      </c>
      <c r="C76" s="96"/>
      <c r="D76" s="97"/>
      <c r="E76" s="97"/>
      <c r="F76" s="98"/>
      <c r="G76" s="98">
        <f>SUM(G73:G75)</f>
        <v>0</v>
      </c>
    </row>
    <row r="77" spans="1:7" s="86" customFormat="1" ht="15" thickTop="1" x14ac:dyDescent="0.2">
      <c r="A77" s="81"/>
      <c r="B77" s="194"/>
      <c r="C77" s="100"/>
      <c r="D77" s="85"/>
      <c r="E77" s="85"/>
      <c r="F77" s="85"/>
      <c r="G77" s="85"/>
    </row>
    <row r="78" spans="1:7" x14ac:dyDescent="0.2">
      <c r="B78" s="128"/>
      <c r="C78" s="252"/>
      <c r="D78" s="261"/>
      <c r="G78" s="259"/>
    </row>
    <row r="79" spans="1:7" s="86" customFormat="1" x14ac:dyDescent="0.2">
      <c r="A79" s="87" t="s">
        <v>107</v>
      </c>
      <c r="B79" s="88" t="s">
        <v>174</v>
      </c>
      <c r="C79" s="89"/>
      <c r="D79" s="90"/>
      <c r="E79" s="90"/>
      <c r="F79" s="91"/>
      <c r="G79" s="91"/>
    </row>
    <row r="80" spans="1:7" x14ac:dyDescent="0.2">
      <c r="B80" s="128"/>
      <c r="C80" s="252"/>
      <c r="D80" s="261"/>
      <c r="G80" s="259"/>
    </row>
    <row r="81" spans="1:7" s="93" customFormat="1" ht="57" x14ac:dyDescent="0.2">
      <c r="A81" s="129" t="s">
        <v>61</v>
      </c>
      <c r="B81" s="130" t="s">
        <v>166</v>
      </c>
      <c r="C81" s="131"/>
      <c r="D81" s="132" t="s">
        <v>57</v>
      </c>
      <c r="E81" s="133">
        <v>2</v>
      </c>
      <c r="F81" s="133"/>
      <c r="G81" s="133">
        <f t="shared" ref="G81" si="5">ROUND(E81*F81,2)</f>
        <v>0</v>
      </c>
    </row>
    <row r="82" spans="1:7" s="99" customFormat="1" ht="15.75" thickBot="1" x14ac:dyDescent="0.3">
      <c r="A82" s="94"/>
      <c r="B82" s="95" t="s">
        <v>175</v>
      </c>
      <c r="C82" s="96"/>
      <c r="D82" s="97"/>
      <c r="E82" s="97"/>
      <c r="F82" s="98"/>
      <c r="G82" s="98">
        <f>SUM(G81:G81)</f>
        <v>0</v>
      </c>
    </row>
    <row r="83" spans="1:7" ht="15" thickTop="1" x14ac:dyDescent="0.2">
      <c r="B83" s="249"/>
      <c r="C83" s="252"/>
      <c r="D83" s="261"/>
      <c r="G83" s="259"/>
    </row>
    <row r="84" spans="1:7" x14ac:dyDescent="0.2">
      <c r="B84" s="128"/>
      <c r="C84" s="252"/>
      <c r="D84" s="261"/>
      <c r="G84" s="259"/>
    </row>
    <row r="85" spans="1:7" s="86" customFormat="1" x14ac:dyDescent="0.2">
      <c r="A85" s="87" t="s">
        <v>111</v>
      </c>
      <c r="B85" s="88" t="s">
        <v>101</v>
      </c>
      <c r="C85" s="89"/>
      <c r="D85" s="90"/>
      <c r="E85" s="90"/>
      <c r="F85" s="91"/>
      <c r="G85" s="91"/>
    </row>
    <row r="86" spans="1:7" s="86" customFormat="1" x14ac:dyDescent="0.2">
      <c r="A86" s="108"/>
      <c r="B86" s="146"/>
      <c r="C86" s="100"/>
      <c r="D86" s="141"/>
      <c r="E86" s="141"/>
      <c r="F86" s="141"/>
      <c r="G86" s="141"/>
    </row>
    <row r="87" spans="1:7" s="86" customFormat="1" x14ac:dyDescent="0.2">
      <c r="A87" s="108"/>
      <c r="B87" s="103" t="s">
        <v>110</v>
      </c>
      <c r="C87" s="104"/>
      <c r="D87" s="141"/>
      <c r="E87" s="141"/>
      <c r="F87" s="141"/>
      <c r="G87" s="112"/>
    </row>
    <row r="88" spans="1:7" s="93" customFormat="1" ht="57" x14ac:dyDescent="0.2">
      <c r="A88" s="129" t="s">
        <v>112</v>
      </c>
      <c r="B88" s="130" t="s">
        <v>170</v>
      </c>
      <c r="C88" s="131"/>
      <c r="D88" s="132" t="s">
        <v>103</v>
      </c>
      <c r="E88" s="133">
        <v>30</v>
      </c>
      <c r="F88" s="133"/>
      <c r="G88" s="133">
        <f t="shared" ref="G88:G96" si="6">ROUND(E88*F88,2)</f>
        <v>0</v>
      </c>
    </row>
    <row r="89" spans="1:7" s="86" customFormat="1" x14ac:dyDescent="0.2">
      <c r="A89" s="108"/>
      <c r="B89" s="103" t="s">
        <v>181</v>
      </c>
      <c r="C89" s="104"/>
      <c r="D89" s="141"/>
      <c r="E89" s="141"/>
      <c r="F89" s="141"/>
      <c r="G89" s="112"/>
    </row>
    <row r="90" spans="1:7" s="93" customFormat="1" ht="71.25" x14ac:dyDescent="0.2">
      <c r="A90" s="113" t="s">
        <v>113</v>
      </c>
      <c r="B90" s="114" t="s">
        <v>375</v>
      </c>
      <c r="C90" s="115" t="s">
        <v>327</v>
      </c>
      <c r="D90" s="116" t="s">
        <v>57</v>
      </c>
      <c r="E90" s="117">
        <v>3</v>
      </c>
      <c r="F90" s="117"/>
      <c r="G90" s="133">
        <f t="shared" si="6"/>
        <v>0</v>
      </c>
    </row>
    <row r="91" spans="1:7" s="93" customFormat="1" ht="117" x14ac:dyDescent="0.2">
      <c r="A91" s="113" t="s">
        <v>128</v>
      </c>
      <c r="B91" s="114" t="s">
        <v>246</v>
      </c>
      <c r="C91" s="115" t="s">
        <v>328</v>
      </c>
      <c r="D91" s="116" t="s">
        <v>57</v>
      </c>
      <c r="E91" s="117">
        <v>3</v>
      </c>
      <c r="F91" s="117"/>
      <c r="G91" s="133">
        <f t="shared" si="6"/>
        <v>0</v>
      </c>
    </row>
    <row r="92" spans="1:7" s="86" customFormat="1" x14ac:dyDescent="0.2">
      <c r="A92" s="108"/>
      <c r="B92" s="103" t="s">
        <v>219</v>
      </c>
      <c r="C92" s="104"/>
      <c r="D92" s="141"/>
      <c r="E92" s="141"/>
      <c r="F92" s="141"/>
      <c r="G92" s="112"/>
    </row>
    <row r="93" spans="1:7" s="86" customFormat="1" ht="285" x14ac:dyDescent="0.2">
      <c r="A93" s="113" t="s">
        <v>129</v>
      </c>
      <c r="B93" s="114" t="s">
        <v>220</v>
      </c>
      <c r="C93" s="105"/>
      <c r="D93" s="116"/>
      <c r="E93" s="147"/>
      <c r="F93" s="147"/>
      <c r="G93" s="117"/>
    </row>
    <row r="94" spans="1:7" s="86" customFormat="1" ht="42.75" x14ac:dyDescent="0.2">
      <c r="A94" s="118" t="s">
        <v>184</v>
      </c>
      <c r="B94" s="119" t="s">
        <v>171</v>
      </c>
      <c r="C94" s="106"/>
      <c r="D94" s="121" t="s">
        <v>172</v>
      </c>
      <c r="E94" s="148">
        <v>30</v>
      </c>
      <c r="F94" s="122"/>
      <c r="G94" s="122">
        <f t="shared" si="6"/>
        <v>0</v>
      </c>
    </row>
    <row r="95" spans="1:7" s="86" customFormat="1" ht="42.75" x14ac:dyDescent="0.2">
      <c r="A95" s="118" t="s">
        <v>185</v>
      </c>
      <c r="B95" s="119" t="s">
        <v>173</v>
      </c>
      <c r="C95" s="106"/>
      <c r="D95" s="121" t="s">
        <v>103</v>
      </c>
      <c r="E95" s="148">
        <v>15</v>
      </c>
      <c r="F95" s="122"/>
      <c r="G95" s="122">
        <f t="shared" si="6"/>
        <v>0</v>
      </c>
    </row>
    <row r="96" spans="1:7" s="86" customFormat="1" ht="15.75" x14ac:dyDescent="0.2">
      <c r="A96" s="123" t="s">
        <v>217</v>
      </c>
      <c r="B96" s="124" t="s">
        <v>105</v>
      </c>
      <c r="C96" s="107"/>
      <c r="D96" s="126" t="s">
        <v>103</v>
      </c>
      <c r="E96" s="149">
        <v>30</v>
      </c>
      <c r="F96" s="127"/>
      <c r="G96" s="127">
        <f t="shared" si="6"/>
        <v>0</v>
      </c>
    </row>
    <row r="97" spans="1:7" s="86" customFormat="1" x14ac:dyDescent="0.2">
      <c r="A97" s="108"/>
      <c r="B97" s="103" t="s">
        <v>218</v>
      </c>
      <c r="C97" s="104"/>
      <c r="D97" s="141"/>
      <c r="E97" s="141"/>
      <c r="F97" s="141"/>
      <c r="G97" s="112"/>
    </row>
    <row r="98" spans="1:7" s="86" customFormat="1" ht="299.25" x14ac:dyDescent="0.2">
      <c r="A98" s="113" t="s">
        <v>130</v>
      </c>
      <c r="B98" s="114" t="s">
        <v>224</v>
      </c>
      <c r="C98" s="115" t="s">
        <v>328</v>
      </c>
      <c r="D98" s="116"/>
      <c r="E98" s="147"/>
      <c r="F98" s="147"/>
      <c r="G98" s="117"/>
    </row>
    <row r="99" spans="1:7" s="86" customFormat="1" ht="42.75" x14ac:dyDescent="0.2">
      <c r="A99" s="118" t="s">
        <v>221</v>
      </c>
      <c r="B99" s="119" t="s">
        <v>171</v>
      </c>
      <c r="C99" s="106"/>
      <c r="D99" s="121" t="s">
        <v>172</v>
      </c>
      <c r="E99" s="148">
        <v>100</v>
      </c>
      <c r="F99" s="122"/>
      <c r="G99" s="122">
        <f t="shared" ref="G99:G101" si="7">ROUND(E99*F99,2)</f>
        <v>0</v>
      </c>
    </row>
    <row r="100" spans="1:7" s="86" customFormat="1" ht="42.75" x14ac:dyDescent="0.2">
      <c r="A100" s="118" t="s">
        <v>222</v>
      </c>
      <c r="B100" s="119" t="s">
        <v>173</v>
      </c>
      <c r="C100" s="106"/>
      <c r="D100" s="121" t="s">
        <v>103</v>
      </c>
      <c r="E100" s="148">
        <v>30</v>
      </c>
      <c r="F100" s="122"/>
      <c r="G100" s="122">
        <f t="shared" si="7"/>
        <v>0</v>
      </c>
    </row>
    <row r="101" spans="1:7" s="86" customFormat="1" ht="15.75" x14ac:dyDescent="0.2">
      <c r="A101" s="123" t="s">
        <v>223</v>
      </c>
      <c r="B101" s="124" t="s">
        <v>105</v>
      </c>
      <c r="C101" s="107"/>
      <c r="D101" s="126" t="s">
        <v>103</v>
      </c>
      <c r="E101" s="149">
        <v>100</v>
      </c>
      <c r="F101" s="127"/>
      <c r="G101" s="127">
        <f t="shared" si="7"/>
        <v>0</v>
      </c>
    </row>
    <row r="102" spans="1:7" s="86" customFormat="1" x14ac:dyDescent="0.2">
      <c r="A102" s="108"/>
      <c r="B102" s="103" t="s">
        <v>225</v>
      </c>
      <c r="C102" s="104"/>
      <c r="D102" s="141"/>
      <c r="E102" s="141"/>
      <c r="F102" s="141"/>
      <c r="G102" s="112"/>
    </row>
    <row r="103" spans="1:7" s="93" customFormat="1" ht="71.25" x14ac:dyDescent="0.2">
      <c r="A103" s="129" t="s">
        <v>186</v>
      </c>
      <c r="B103" s="130" t="s">
        <v>108</v>
      </c>
      <c r="C103" s="131"/>
      <c r="D103" s="132" t="s">
        <v>115</v>
      </c>
      <c r="E103" s="133">
        <v>80</v>
      </c>
      <c r="F103" s="133"/>
      <c r="G103" s="133">
        <f>ROUND(E103*F103,2)</f>
        <v>0</v>
      </c>
    </row>
    <row r="104" spans="1:7" s="86" customFormat="1" ht="185.25" x14ac:dyDescent="0.2">
      <c r="A104" s="113" t="s">
        <v>226</v>
      </c>
      <c r="B104" s="114" t="s">
        <v>109</v>
      </c>
      <c r="C104" s="115" t="s">
        <v>328</v>
      </c>
      <c r="D104" s="116"/>
      <c r="E104" s="147"/>
      <c r="F104" s="147"/>
      <c r="G104" s="117"/>
    </row>
    <row r="105" spans="1:7" s="86" customFormat="1" ht="15.75" x14ac:dyDescent="0.2">
      <c r="A105" s="118" t="s">
        <v>227</v>
      </c>
      <c r="B105" s="119" t="s">
        <v>102</v>
      </c>
      <c r="C105" s="106"/>
      <c r="D105" s="121" t="s">
        <v>103</v>
      </c>
      <c r="E105" s="148">
        <v>50</v>
      </c>
      <c r="F105" s="122"/>
      <c r="G105" s="122">
        <f>ROUND(E105*F105,2)</f>
        <v>0</v>
      </c>
    </row>
    <row r="106" spans="1:7" s="86" customFormat="1" ht="15.75" x14ac:dyDescent="0.2">
      <c r="A106" s="118" t="s">
        <v>228</v>
      </c>
      <c r="B106" s="119" t="s">
        <v>104</v>
      </c>
      <c r="C106" s="106"/>
      <c r="D106" s="121" t="s">
        <v>103</v>
      </c>
      <c r="E106" s="148">
        <v>30</v>
      </c>
      <c r="F106" s="122"/>
      <c r="G106" s="122">
        <f>ROUND(E106*F106,2)</f>
        <v>0</v>
      </c>
    </row>
    <row r="107" spans="1:7" s="86" customFormat="1" ht="15.75" x14ac:dyDescent="0.2">
      <c r="A107" s="123" t="s">
        <v>229</v>
      </c>
      <c r="B107" s="124" t="s">
        <v>105</v>
      </c>
      <c r="C107" s="107"/>
      <c r="D107" s="126" t="s">
        <v>103</v>
      </c>
      <c r="E107" s="149">
        <v>50</v>
      </c>
      <c r="F107" s="127"/>
      <c r="G107" s="127">
        <f>ROUND(E107*F107,2)</f>
        <v>0</v>
      </c>
    </row>
    <row r="108" spans="1:7" s="86" customFormat="1" ht="15" thickBot="1" x14ac:dyDescent="0.25">
      <c r="A108" s="94"/>
      <c r="B108" s="95" t="s">
        <v>106</v>
      </c>
      <c r="C108" s="96"/>
      <c r="D108" s="97"/>
      <c r="E108" s="97"/>
      <c r="F108" s="98"/>
      <c r="G108" s="98">
        <f>SUM(G87:G107)</f>
        <v>0</v>
      </c>
    </row>
    <row r="109" spans="1:7" ht="15" thickTop="1" x14ac:dyDescent="0.2">
      <c r="B109" s="128"/>
      <c r="C109" s="252"/>
      <c r="D109" s="261"/>
      <c r="G109" s="259"/>
    </row>
    <row r="110" spans="1:7" x14ac:dyDescent="0.2">
      <c r="B110" s="249"/>
      <c r="C110" s="252"/>
      <c r="D110" s="261"/>
      <c r="G110" s="259"/>
    </row>
    <row r="111" spans="1:7" s="86" customFormat="1" x14ac:dyDescent="0.2">
      <c r="A111" s="87" t="s">
        <v>116</v>
      </c>
      <c r="B111" s="88" t="s">
        <v>117</v>
      </c>
      <c r="C111" s="89"/>
      <c r="D111" s="90"/>
      <c r="E111" s="90"/>
      <c r="F111" s="91"/>
      <c r="G111" s="91"/>
    </row>
    <row r="112" spans="1:7" x14ac:dyDescent="0.2">
      <c r="B112" s="249"/>
      <c r="C112" s="252"/>
      <c r="D112" s="261"/>
      <c r="G112" s="259"/>
    </row>
    <row r="113" spans="1:7" s="93" customFormat="1" x14ac:dyDescent="0.2">
      <c r="A113" s="113" t="s">
        <v>118</v>
      </c>
      <c r="B113" s="114" t="s">
        <v>333</v>
      </c>
      <c r="C113" s="115"/>
      <c r="D113" s="116"/>
      <c r="E113" s="117"/>
      <c r="F113" s="117"/>
      <c r="G113" s="117"/>
    </row>
    <row r="114" spans="1:7" s="93" customFormat="1" ht="42.75" x14ac:dyDescent="0.2">
      <c r="A114" s="118" t="s">
        <v>329</v>
      </c>
      <c r="B114" s="119" t="s">
        <v>331</v>
      </c>
      <c r="C114" s="120"/>
      <c r="D114" s="121" t="s">
        <v>57</v>
      </c>
      <c r="E114" s="122">
        <v>1</v>
      </c>
      <c r="F114" s="122"/>
      <c r="G114" s="122">
        <f t="shared" ref="G114:G118" si="8">ROUND(E114*F114,2)</f>
        <v>0</v>
      </c>
    </row>
    <row r="115" spans="1:7" s="93" customFormat="1" ht="57" x14ac:dyDescent="0.2">
      <c r="A115" s="123" t="s">
        <v>330</v>
      </c>
      <c r="B115" s="124" t="s">
        <v>332</v>
      </c>
      <c r="C115" s="125"/>
      <c r="D115" s="126" t="s">
        <v>57</v>
      </c>
      <c r="E115" s="127">
        <v>1</v>
      </c>
      <c r="F115" s="127"/>
      <c r="G115" s="127">
        <f t="shared" si="8"/>
        <v>0</v>
      </c>
    </row>
    <row r="116" spans="1:7" s="93" customFormat="1" ht="85.5" x14ac:dyDescent="0.2">
      <c r="A116" s="129" t="s">
        <v>119</v>
      </c>
      <c r="B116" s="130" t="s">
        <v>187</v>
      </c>
      <c r="C116" s="131"/>
      <c r="D116" s="132" t="s">
        <v>57</v>
      </c>
      <c r="E116" s="133">
        <v>1</v>
      </c>
      <c r="F116" s="133"/>
      <c r="G116" s="133">
        <f t="shared" si="8"/>
        <v>0</v>
      </c>
    </row>
    <row r="117" spans="1:7" s="93" customFormat="1" ht="156.75" x14ac:dyDescent="0.2">
      <c r="A117" s="129" t="s">
        <v>120</v>
      </c>
      <c r="B117" s="130" t="s">
        <v>188</v>
      </c>
      <c r="C117" s="131"/>
      <c r="D117" s="132" t="s">
        <v>57</v>
      </c>
      <c r="E117" s="180">
        <v>0</v>
      </c>
      <c r="F117" s="133"/>
      <c r="G117" s="133">
        <f t="shared" si="8"/>
        <v>0</v>
      </c>
    </row>
    <row r="118" spans="1:7" s="93" customFormat="1" ht="71.25" x14ac:dyDescent="0.2">
      <c r="A118" s="129" t="s">
        <v>122</v>
      </c>
      <c r="B118" s="130" t="s">
        <v>121</v>
      </c>
      <c r="C118" s="131"/>
      <c r="D118" s="132" t="s">
        <v>57</v>
      </c>
      <c r="E118" s="133">
        <v>1</v>
      </c>
      <c r="F118" s="133"/>
      <c r="G118" s="133">
        <f t="shared" si="8"/>
        <v>0</v>
      </c>
    </row>
    <row r="119" spans="1:7" s="99" customFormat="1" ht="15.75" thickBot="1" x14ac:dyDescent="0.3">
      <c r="A119" s="94"/>
      <c r="B119" s="95" t="s">
        <v>123</v>
      </c>
      <c r="C119" s="96"/>
      <c r="D119" s="97"/>
      <c r="E119" s="97"/>
      <c r="F119" s="98"/>
      <c r="G119" s="98">
        <f>SUM(G113:G118)</f>
        <v>0</v>
      </c>
    </row>
    <row r="120" spans="1:7" ht="15" thickTop="1" x14ac:dyDescent="0.2">
      <c r="B120" s="249"/>
      <c r="C120" s="252"/>
      <c r="D120" s="261"/>
      <c r="G120" s="259"/>
    </row>
    <row r="121" spans="1:7" x14ac:dyDescent="0.2">
      <c r="A121" s="254"/>
      <c r="B121" s="253"/>
      <c r="C121" s="252"/>
      <c r="D121" s="261"/>
      <c r="G121" s="259"/>
    </row>
    <row r="122" spans="1:7" s="47" customFormat="1" ht="15.75" x14ac:dyDescent="0.25">
      <c r="A122" s="42" t="s">
        <v>62</v>
      </c>
      <c r="B122" s="43" t="s">
        <v>63</v>
      </c>
      <c r="C122" s="44"/>
      <c r="D122" s="45"/>
      <c r="E122" s="45"/>
      <c r="F122" s="46"/>
      <c r="G122" s="46"/>
    </row>
    <row r="123" spans="1:7" x14ac:dyDescent="0.2">
      <c r="B123" s="239"/>
      <c r="C123" s="50"/>
      <c r="D123" s="51"/>
      <c r="E123" s="51"/>
    </row>
    <row r="124" spans="1:7" ht="42.75" x14ac:dyDescent="0.2">
      <c r="B124" s="150" t="s">
        <v>124</v>
      </c>
      <c r="C124" s="50"/>
      <c r="D124" s="51"/>
      <c r="E124" s="51"/>
    </row>
    <row r="125" spans="1:7" x14ac:dyDescent="0.2">
      <c r="B125" s="239"/>
      <c r="C125" s="50"/>
      <c r="D125" s="51"/>
      <c r="E125" s="51"/>
    </row>
    <row r="126" spans="1:7" s="248" customFormat="1" ht="15" x14ac:dyDescent="0.25">
      <c r="A126" s="244" t="s">
        <v>64</v>
      </c>
      <c r="B126" s="245" t="s">
        <v>232</v>
      </c>
      <c r="C126" s="56"/>
      <c r="D126" s="246"/>
      <c r="E126" s="246"/>
      <c r="F126" s="247"/>
      <c r="G126" s="247"/>
    </row>
    <row r="127" spans="1:7" s="86" customFormat="1" ht="294" x14ac:dyDescent="0.2">
      <c r="A127" s="113" t="s">
        <v>55</v>
      </c>
      <c r="B127" s="114" t="s">
        <v>348</v>
      </c>
      <c r="C127" s="105" t="s">
        <v>344</v>
      </c>
      <c r="D127" s="116"/>
      <c r="E127" s="147"/>
      <c r="F127" s="147"/>
      <c r="G127" s="117"/>
    </row>
    <row r="128" spans="1:7" s="86" customFormat="1" ht="257.25" x14ac:dyDescent="0.2">
      <c r="A128" s="118"/>
      <c r="B128" s="119" t="s">
        <v>230</v>
      </c>
      <c r="C128" s="197"/>
      <c r="D128" s="121"/>
      <c r="E128" s="140"/>
      <c r="F128" s="140"/>
      <c r="G128" s="122"/>
    </row>
    <row r="129" spans="1:7" s="86" customFormat="1" ht="85.5" x14ac:dyDescent="0.2">
      <c r="A129" s="198"/>
      <c r="B129" s="199" t="s">
        <v>231</v>
      </c>
      <c r="C129" s="200"/>
      <c r="D129" s="201" t="s">
        <v>57</v>
      </c>
      <c r="E129" s="202">
        <v>1</v>
      </c>
      <c r="F129" s="202"/>
      <c r="G129" s="203">
        <f t="shared" ref="G129" si="9">ROUND(E129*F129,2)</f>
        <v>0</v>
      </c>
    </row>
    <row r="130" spans="1:7" s="267" customFormat="1" ht="15.75" thickBot="1" x14ac:dyDescent="0.3">
      <c r="A130" s="241"/>
      <c r="B130" s="242" t="s">
        <v>233</v>
      </c>
      <c r="C130" s="68"/>
      <c r="D130" s="243"/>
      <c r="E130" s="243"/>
      <c r="F130" s="262"/>
      <c r="G130" s="262">
        <f>SUM(G127:G129)</f>
        <v>0</v>
      </c>
    </row>
    <row r="131" spans="1:7" ht="15" thickTop="1" x14ac:dyDescent="0.2"/>
    <row r="133" spans="1:7" s="47" customFormat="1" ht="15.75" x14ac:dyDescent="0.25">
      <c r="A133" s="42" t="s">
        <v>131</v>
      </c>
      <c r="B133" s="43" t="s">
        <v>132</v>
      </c>
      <c r="C133" s="44"/>
      <c r="D133" s="45"/>
      <c r="E133" s="45"/>
      <c r="F133" s="46"/>
      <c r="G133" s="46"/>
    </row>
    <row r="134" spans="1:7" x14ac:dyDescent="0.2">
      <c r="B134" s="239"/>
      <c r="C134" s="50"/>
      <c r="D134" s="51"/>
      <c r="E134" s="51"/>
    </row>
    <row r="135" spans="1:7" ht="42.75" x14ac:dyDescent="0.2">
      <c r="B135" s="150" t="s">
        <v>124</v>
      </c>
      <c r="C135" s="50"/>
      <c r="D135" s="51"/>
      <c r="E135" s="51"/>
    </row>
    <row r="136" spans="1:7" x14ac:dyDescent="0.2">
      <c r="B136" s="239"/>
      <c r="C136" s="50"/>
      <c r="D136" s="51"/>
      <c r="E136" s="51"/>
    </row>
    <row r="137" spans="1:7" s="92" customFormat="1" ht="15" x14ac:dyDescent="0.25">
      <c r="A137" s="87" t="s">
        <v>133</v>
      </c>
      <c r="B137" s="88" t="s">
        <v>135</v>
      </c>
      <c r="C137" s="89"/>
      <c r="D137" s="90"/>
      <c r="E137" s="90"/>
      <c r="F137" s="91"/>
      <c r="G137" s="91"/>
    </row>
    <row r="138" spans="1:7" s="172" customFormat="1" x14ac:dyDescent="0.2">
      <c r="A138" s="108"/>
      <c r="B138" s="128"/>
      <c r="C138" s="101"/>
      <c r="D138" s="175"/>
      <c r="E138" s="176"/>
      <c r="F138" s="176"/>
      <c r="G138" s="177"/>
    </row>
    <row r="139" spans="1:7" s="172" customFormat="1" x14ac:dyDescent="0.2">
      <c r="A139" s="108"/>
      <c r="B139" s="128" t="s">
        <v>136</v>
      </c>
      <c r="C139" s="101"/>
      <c r="D139" s="175"/>
      <c r="E139" s="176"/>
      <c r="F139" s="176"/>
      <c r="G139" s="177"/>
    </row>
    <row r="140" spans="1:7" s="172" customFormat="1" ht="28.5" x14ac:dyDescent="0.2">
      <c r="A140" s="129" t="s">
        <v>55</v>
      </c>
      <c r="B140" s="130" t="s">
        <v>236</v>
      </c>
      <c r="C140" s="173"/>
      <c r="D140" s="178" t="s">
        <v>126</v>
      </c>
      <c r="E140" s="179">
        <v>40</v>
      </c>
      <c r="F140" s="179"/>
      <c r="G140" s="180">
        <f t="shared" ref="G140:G142" si="10">ROUND(E140*F140,2)</f>
        <v>0</v>
      </c>
    </row>
    <row r="141" spans="1:7" s="172" customFormat="1" ht="28.5" x14ac:dyDescent="0.2">
      <c r="A141" s="129" t="s">
        <v>78</v>
      </c>
      <c r="B141" s="130" t="s">
        <v>238</v>
      </c>
      <c r="C141" s="173"/>
      <c r="D141" s="178" t="s">
        <v>126</v>
      </c>
      <c r="E141" s="179">
        <v>40</v>
      </c>
      <c r="F141" s="179"/>
      <c r="G141" s="180">
        <f t="shared" si="10"/>
        <v>0</v>
      </c>
    </row>
    <row r="142" spans="1:7" s="172" customFormat="1" ht="57" x14ac:dyDescent="0.2">
      <c r="A142" s="129" t="s">
        <v>79</v>
      </c>
      <c r="B142" s="130" t="s">
        <v>237</v>
      </c>
      <c r="C142" s="178"/>
      <c r="D142" s="178" t="s">
        <v>126</v>
      </c>
      <c r="E142" s="179">
        <v>40</v>
      </c>
      <c r="F142" s="179"/>
      <c r="G142" s="180">
        <f t="shared" si="10"/>
        <v>0</v>
      </c>
    </row>
    <row r="143" spans="1:7" s="172" customFormat="1" ht="28.5" x14ac:dyDescent="0.2">
      <c r="A143" s="108" t="s">
        <v>239</v>
      </c>
      <c r="B143" s="128" t="s">
        <v>137</v>
      </c>
      <c r="C143" s="101"/>
      <c r="D143" s="175"/>
      <c r="E143" s="176"/>
      <c r="F143" s="176"/>
      <c r="G143" s="177"/>
    </row>
    <row r="144" spans="1:7" s="172" customFormat="1" x14ac:dyDescent="0.2">
      <c r="A144" s="108" t="s">
        <v>240</v>
      </c>
      <c r="B144" s="128" t="s">
        <v>138</v>
      </c>
      <c r="C144" s="101"/>
      <c r="D144" s="175" t="s">
        <v>139</v>
      </c>
      <c r="E144" s="176">
        <v>10</v>
      </c>
      <c r="F144" s="176"/>
      <c r="G144" s="177">
        <f>ROUND(E144*F144,2)</f>
        <v>0</v>
      </c>
    </row>
    <row r="145" spans="1:7" s="172" customFormat="1" x14ac:dyDescent="0.2">
      <c r="A145" s="108" t="s">
        <v>241</v>
      </c>
      <c r="B145" s="128" t="s">
        <v>140</v>
      </c>
      <c r="C145" s="101"/>
      <c r="D145" s="175"/>
      <c r="E145" s="181">
        <v>0.25</v>
      </c>
      <c r="F145" s="176">
        <f>G144</f>
        <v>0</v>
      </c>
      <c r="G145" s="177">
        <f>ROUND(E145*F145,2)</f>
        <v>0</v>
      </c>
    </row>
    <row r="146" spans="1:7" s="92" customFormat="1" ht="15.75" thickBot="1" x14ac:dyDescent="0.3">
      <c r="A146" s="94"/>
      <c r="B146" s="95" t="s">
        <v>141</v>
      </c>
      <c r="C146" s="96"/>
      <c r="D146" s="97"/>
      <c r="E146" s="97"/>
      <c r="F146" s="174"/>
      <c r="G146" s="174">
        <f>SUM(G140:G145)</f>
        <v>0</v>
      </c>
    </row>
    <row r="147" spans="1:7" s="172" customFormat="1" ht="15" thickTop="1" x14ac:dyDescent="0.2">
      <c r="A147" s="108"/>
      <c r="B147" s="146"/>
      <c r="C147" s="100"/>
      <c r="D147" s="176"/>
      <c r="E147" s="176"/>
      <c r="F147" s="176"/>
      <c r="G147" s="176"/>
    </row>
    <row r="148" spans="1:7" s="172" customFormat="1" x14ac:dyDescent="0.2">
      <c r="A148" s="108"/>
      <c r="B148" s="146"/>
      <c r="C148" s="100"/>
      <c r="D148" s="176"/>
      <c r="E148" s="176"/>
      <c r="F148" s="176"/>
      <c r="G148" s="176"/>
    </row>
    <row r="149" spans="1:7" s="92" customFormat="1" ht="15" x14ac:dyDescent="0.25">
      <c r="A149" s="87" t="s">
        <v>134</v>
      </c>
      <c r="B149" s="88" t="s">
        <v>143</v>
      </c>
      <c r="C149" s="89"/>
      <c r="D149" s="90"/>
      <c r="E149" s="90"/>
      <c r="F149" s="91"/>
      <c r="G149" s="91"/>
    </row>
    <row r="150" spans="1:7" s="86" customFormat="1" x14ac:dyDescent="0.2">
      <c r="A150" s="108"/>
      <c r="B150" s="128"/>
      <c r="C150" s="101"/>
      <c r="D150" s="111"/>
      <c r="E150" s="141"/>
      <c r="F150" s="141"/>
      <c r="G150" s="112"/>
    </row>
    <row r="151" spans="1:7" s="86" customFormat="1" ht="114" x14ac:dyDescent="0.2">
      <c r="A151" s="142" t="s">
        <v>58</v>
      </c>
      <c r="B151" s="143" t="s">
        <v>345</v>
      </c>
      <c r="C151" s="102"/>
      <c r="D151" s="144" t="s">
        <v>57</v>
      </c>
      <c r="E151" s="182">
        <v>1</v>
      </c>
      <c r="F151" s="182"/>
      <c r="G151" s="145">
        <f t="shared" ref="G151" si="11">ROUND(E151*F151,2)</f>
        <v>0</v>
      </c>
    </row>
    <row r="152" spans="1:7" s="99" customFormat="1" ht="15.75" thickBot="1" x14ac:dyDescent="0.3">
      <c r="A152" s="94"/>
      <c r="B152" s="95" t="s">
        <v>144</v>
      </c>
      <c r="C152" s="96"/>
      <c r="D152" s="97"/>
      <c r="E152" s="97"/>
      <c r="F152" s="98"/>
      <c r="G152" s="98">
        <f>SUM(G151:G151)</f>
        <v>0</v>
      </c>
    </row>
    <row r="153" spans="1:7" s="172" customFormat="1" ht="15" thickTop="1" x14ac:dyDescent="0.2">
      <c r="A153" s="108"/>
      <c r="B153" s="146"/>
      <c r="C153" s="100"/>
      <c r="D153" s="176"/>
      <c r="E153" s="176"/>
      <c r="F153" s="176"/>
      <c r="G153" s="176"/>
    </row>
    <row r="154" spans="1:7" s="86" customFormat="1" x14ac:dyDescent="0.2">
      <c r="A154" s="108"/>
      <c r="B154" s="146"/>
      <c r="C154" s="100"/>
      <c r="D154" s="141"/>
      <c r="E154" s="141"/>
      <c r="F154" s="141"/>
      <c r="G154" s="141"/>
    </row>
    <row r="155" spans="1:7" s="86" customFormat="1" x14ac:dyDescent="0.2">
      <c r="A155" s="87" t="s">
        <v>142</v>
      </c>
      <c r="B155" s="88" t="s">
        <v>235</v>
      </c>
      <c r="C155" s="89"/>
      <c r="D155" s="90"/>
      <c r="E155" s="90"/>
      <c r="F155" s="91"/>
      <c r="G155" s="91"/>
    </row>
    <row r="156" spans="1:7" s="86" customFormat="1" x14ac:dyDescent="0.2">
      <c r="A156" s="108"/>
      <c r="B156" s="128"/>
      <c r="C156" s="101"/>
      <c r="D156" s="111"/>
      <c r="E156" s="141"/>
      <c r="F156" s="141"/>
      <c r="G156" s="112"/>
    </row>
    <row r="157" spans="1:7" s="86" customFormat="1" ht="71.25" x14ac:dyDescent="0.2">
      <c r="A157" s="142" t="s">
        <v>61</v>
      </c>
      <c r="B157" s="143" t="s">
        <v>145</v>
      </c>
      <c r="C157" s="102"/>
      <c r="D157" s="144" t="s">
        <v>57</v>
      </c>
      <c r="E157" s="182">
        <v>1</v>
      </c>
      <c r="F157" s="182"/>
      <c r="G157" s="145">
        <f>ROUND(E157*F157,2)</f>
        <v>0</v>
      </c>
    </row>
    <row r="158" spans="1:7" s="86" customFormat="1" ht="15" thickBot="1" x14ac:dyDescent="0.25">
      <c r="A158" s="94"/>
      <c r="B158" s="95" t="s">
        <v>146</v>
      </c>
      <c r="C158" s="96"/>
      <c r="D158" s="97"/>
      <c r="E158" s="97"/>
      <c r="F158" s="98"/>
      <c r="G158" s="98">
        <f>SUM(G156:G157)</f>
        <v>0</v>
      </c>
    </row>
    <row r="159" spans="1:7" s="86" customFormat="1" ht="15" thickTop="1" x14ac:dyDescent="0.2">
      <c r="A159" s="108"/>
      <c r="B159" s="146"/>
      <c r="C159" s="100"/>
      <c r="D159" s="141"/>
      <c r="E159" s="141"/>
      <c r="F159" s="141"/>
      <c r="G159" s="141"/>
    </row>
    <row r="160" spans="1:7" s="86" customFormat="1" x14ac:dyDescent="0.2">
      <c r="A160" s="108"/>
      <c r="B160" s="146"/>
      <c r="C160" s="100"/>
      <c r="D160" s="141"/>
      <c r="E160" s="141"/>
      <c r="F160" s="141"/>
      <c r="G160" s="141"/>
    </row>
  </sheetData>
  <pageMargins left="0.51181102362204722" right="0.39370078740157483" top="0.51181102362204722" bottom="0.51181102362204722" header="0.27559055118110237" footer="0.27559055118110237"/>
  <pageSetup paperSize="9" scale="55" fitToHeight="19" orientation="portrait" r:id="rId1"/>
  <headerFooter alignWithMargins="0">
    <oddFooter>&amp;L&amp;A&amp;R&amp;8&amp;P / &amp;N</oddFooter>
  </headerFooter>
  <rowBreaks count="1" manualBreakCount="1">
    <brk id="844" max="6553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3"/>
  <sheetViews>
    <sheetView zoomScale="90" zoomScaleNormal="90" workbookViewId="0"/>
  </sheetViews>
  <sheetFormatPr defaultRowHeight="14.25" x14ac:dyDescent="0.2"/>
  <cols>
    <col min="1" max="1" width="9.625" style="238" customWidth="1"/>
    <col min="2" max="2" width="69.625" style="240" customWidth="1"/>
    <col min="3" max="3" width="23.375" style="73" customWidth="1"/>
    <col min="4" max="4" width="7.125" style="258" customWidth="1"/>
    <col min="5" max="5" width="9.625" style="258" customWidth="1"/>
    <col min="6" max="7" width="13.375" style="258" customWidth="1"/>
    <col min="8" max="16384" width="9" style="260"/>
  </cols>
  <sheetData>
    <row r="1" spans="1:7" s="237" customFormat="1" x14ac:dyDescent="0.2">
      <c r="A1" s="33" t="s">
        <v>11</v>
      </c>
      <c r="B1" s="236" t="s">
        <v>12</v>
      </c>
      <c r="C1" s="34"/>
    </row>
    <row r="2" spans="1:7" s="237" customFormat="1" x14ac:dyDescent="0.2">
      <c r="A2" s="255" t="s">
        <v>69</v>
      </c>
      <c r="B2" s="236" t="str">
        <f>'Naslovna stran'!C26</f>
        <v>Sanacija vzrokov in posledic vlage v stanovanjih in druga vzdrževalna dela na naslovu Aškerčeva 1 v Celju</v>
      </c>
      <c r="C2" s="34"/>
    </row>
    <row r="3" spans="1:7" s="237" customFormat="1" x14ac:dyDescent="0.2">
      <c r="A3" s="33" t="s">
        <v>22</v>
      </c>
      <c r="B3" s="236">
        <f>'Naslovna stran'!C9</f>
        <v>0</v>
      </c>
      <c r="C3" s="34"/>
    </row>
    <row r="4" spans="1:7" s="237" customFormat="1" x14ac:dyDescent="0.2">
      <c r="C4" s="35"/>
    </row>
    <row r="5" spans="1:7" s="41" customFormat="1" ht="10.5" x14ac:dyDescent="0.15">
      <c r="A5" s="36" t="s">
        <v>49</v>
      </c>
      <c r="B5" s="37" t="s">
        <v>50</v>
      </c>
      <c r="C5" s="38" t="s">
        <v>370</v>
      </c>
      <c r="D5" s="39" t="s">
        <v>51</v>
      </c>
      <c r="E5" s="40" t="s">
        <v>52</v>
      </c>
      <c r="F5" s="40" t="s">
        <v>53</v>
      </c>
      <c r="G5" s="40" t="s">
        <v>54</v>
      </c>
    </row>
    <row r="6" spans="1:7" x14ac:dyDescent="0.2">
      <c r="A6" s="254"/>
      <c r="B6" s="253"/>
      <c r="C6" s="252"/>
      <c r="D6" s="261"/>
      <c r="G6" s="259"/>
    </row>
    <row r="7" spans="1:7" s="80" customFormat="1" ht="15.75" x14ac:dyDescent="0.25">
      <c r="A7" s="75" t="s">
        <v>189</v>
      </c>
      <c r="B7" s="76" t="s">
        <v>214</v>
      </c>
      <c r="C7" s="77"/>
      <c r="D7" s="78"/>
      <c r="E7" s="78"/>
      <c r="F7" s="79"/>
      <c r="G7" s="79"/>
    </row>
    <row r="8" spans="1:7" s="86" customFormat="1" x14ac:dyDescent="0.2">
      <c r="A8" s="81"/>
      <c r="B8" s="82"/>
      <c r="C8" s="83"/>
      <c r="D8" s="84"/>
      <c r="E8" s="84"/>
      <c r="F8" s="85"/>
      <c r="G8" s="85"/>
    </row>
    <row r="9" spans="1:7" s="92" customFormat="1" ht="15" x14ac:dyDescent="0.25">
      <c r="A9" s="87" t="s">
        <v>191</v>
      </c>
      <c r="B9" s="88" t="s">
        <v>202</v>
      </c>
      <c r="C9" s="89"/>
      <c r="D9" s="90"/>
      <c r="E9" s="90"/>
      <c r="F9" s="91"/>
      <c r="G9" s="91"/>
    </row>
    <row r="10" spans="1:7" s="93" customFormat="1" x14ac:dyDescent="0.2">
      <c r="A10" s="108"/>
      <c r="B10" s="109"/>
      <c r="C10" s="110"/>
      <c r="D10" s="111"/>
      <c r="E10" s="112"/>
      <c r="F10" s="112"/>
      <c r="G10" s="112"/>
    </row>
    <row r="11" spans="1:7" ht="85.5" x14ac:dyDescent="0.2">
      <c r="A11" s="151" t="s">
        <v>55</v>
      </c>
      <c r="B11" s="152" t="s">
        <v>216</v>
      </c>
      <c r="C11" s="153"/>
      <c r="D11" s="154"/>
      <c r="E11" s="155"/>
      <c r="F11" s="155"/>
      <c r="G11" s="156"/>
    </row>
    <row r="12" spans="1:7" ht="71.25" x14ac:dyDescent="0.2">
      <c r="A12" s="263" t="s">
        <v>56</v>
      </c>
      <c r="B12" s="158" t="s">
        <v>190</v>
      </c>
      <c r="C12" s="159"/>
      <c r="D12" s="160" t="s">
        <v>57</v>
      </c>
      <c r="E12" s="51">
        <v>1</v>
      </c>
      <c r="F12" s="51"/>
      <c r="G12" s="161">
        <f t="shared" ref="G12:G20" si="0">ROUND(E12*F12,2)</f>
        <v>0</v>
      </c>
    </row>
    <row r="13" spans="1:7" ht="57" x14ac:dyDescent="0.2">
      <c r="A13" s="263" t="s">
        <v>65</v>
      </c>
      <c r="B13" s="158" t="s">
        <v>193</v>
      </c>
      <c r="C13" s="159"/>
      <c r="D13" s="160" t="s">
        <v>57</v>
      </c>
      <c r="E13" s="51">
        <v>1</v>
      </c>
      <c r="F13" s="51"/>
      <c r="G13" s="161">
        <f t="shared" si="0"/>
        <v>0</v>
      </c>
    </row>
    <row r="14" spans="1:7" ht="99.75" x14ac:dyDescent="0.2">
      <c r="A14" s="263" t="s">
        <v>192</v>
      </c>
      <c r="B14" s="158" t="s">
        <v>194</v>
      </c>
      <c r="C14" s="159"/>
      <c r="D14" s="160" t="s">
        <v>57</v>
      </c>
      <c r="E14" s="51">
        <v>1</v>
      </c>
      <c r="F14" s="51"/>
      <c r="G14" s="161">
        <f t="shared" si="0"/>
        <v>0</v>
      </c>
    </row>
    <row r="15" spans="1:7" ht="142.5" x14ac:dyDescent="0.2">
      <c r="A15" s="263" t="s">
        <v>195</v>
      </c>
      <c r="B15" s="158" t="s">
        <v>234</v>
      </c>
      <c r="C15" s="159"/>
      <c r="D15" s="160" t="s">
        <v>57</v>
      </c>
      <c r="E15" s="51">
        <v>1</v>
      </c>
      <c r="F15" s="51"/>
      <c r="G15" s="161">
        <f t="shared" si="0"/>
        <v>0</v>
      </c>
    </row>
    <row r="16" spans="1:7" ht="114" x14ac:dyDescent="0.2">
      <c r="A16" s="263" t="s">
        <v>196</v>
      </c>
      <c r="B16" s="158" t="s">
        <v>198</v>
      </c>
      <c r="C16" s="159"/>
      <c r="D16" s="160" t="s">
        <v>57</v>
      </c>
      <c r="E16" s="51">
        <v>1</v>
      </c>
      <c r="F16" s="51"/>
      <c r="G16" s="161">
        <f t="shared" si="0"/>
        <v>0</v>
      </c>
    </row>
    <row r="17" spans="1:7" ht="185.25" x14ac:dyDescent="0.2">
      <c r="A17" s="263" t="s">
        <v>197</v>
      </c>
      <c r="B17" s="158" t="s">
        <v>199</v>
      </c>
      <c r="C17" s="159"/>
      <c r="D17" s="160" t="s">
        <v>57</v>
      </c>
      <c r="E17" s="51">
        <v>1</v>
      </c>
      <c r="F17" s="51"/>
      <c r="G17" s="161">
        <f t="shared" si="0"/>
        <v>0</v>
      </c>
    </row>
    <row r="18" spans="1:7" ht="114" x14ac:dyDescent="0.2">
      <c r="A18" s="263" t="s">
        <v>200</v>
      </c>
      <c r="B18" s="158" t="s">
        <v>201</v>
      </c>
      <c r="C18" s="159"/>
      <c r="D18" s="160" t="s">
        <v>57</v>
      </c>
      <c r="E18" s="51">
        <v>1</v>
      </c>
      <c r="F18" s="51"/>
      <c r="G18" s="161">
        <f t="shared" si="0"/>
        <v>0</v>
      </c>
    </row>
    <row r="19" spans="1:7" ht="99.75" x14ac:dyDescent="0.2">
      <c r="A19" s="263" t="s">
        <v>203</v>
      </c>
      <c r="B19" s="158" t="s">
        <v>204</v>
      </c>
      <c r="C19" s="159"/>
      <c r="D19" s="160" t="s">
        <v>57</v>
      </c>
      <c r="E19" s="51">
        <v>1</v>
      </c>
      <c r="F19" s="51"/>
      <c r="G19" s="161">
        <f t="shared" si="0"/>
        <v>0</v>
      </c>
    </row>
    <row r="20" spans="1:7" ht="142.5" x14ac:dyDescent="0.2">
      <c r="A20" s="162" t="s">
        <v>205</v>
      </c>
      <c r="B20" s="163" t="s">
        <v>324</v>
      </c>
      <c r="C20" s="164"/>
      <c r="D20" s="165" t="s">
        <v>57</v>
      </c>
      <c r="E20" s="166">
        <v>1</v>
      </c>
      <c r="F20" s="166"/>
      <c r="G20" s="167">
        <f t="shared" si="0"/>
        <v>0</v>
      </c>
    </row>
    <row r="21" spans="1:7" s="99" customFormat="1" ht="15.75" thickBot="1" x14ac:dyDescent="0.3">
      <c r="A21" s="94"/>
      <c r="B21" s="95" t="s">
        <v>206</v>
      </c>
      <c r="C21" s="96"/>
      <c r="D21" s="97"/>
      <c r="E21" s="97"/>
      <c r="F21" s="98"/>
      <c r="G21" s="98">
        <f>SUM(G11:G20)</f>
        <v>0</v>
      </c>
    </row>
    <row r="22" spans="1:7" ht="15" thickTop="1" x14ac:dyDescent="0.2">
      <c r="A22" s="254"/>
      <c r="B22" s="253"/>
      <c r="C22" s="252"/>
      <c r="D22" s="160"/>
      <c r="E22" s="51"/>
      <c r="F22" s="51"/>
      <c r="G22" s="161"/>
    </row>
    <row r="23" spans="1:7" x14ac:dyDescent="0.2">
      <c r="A23" s="254"/>
      <c r="B23" s="253"/>
      <c r="C23" s="252"/>
      <c r="D23" s="160"/>
      <c r="E23" s="51"/>
      <c r="F23" s="51"/>
      <c r="G23" s="161"/>
    </row>
    <row r="24" spans="1:7" s="92" customFormat="1" ht="15" x14ac:dyDescent="0.25">
      <c r="A24" s="87" t="s">
        <v>207</v>
      </c>
      <c r="B24" s="88" t="s">
        <v>208</v>
      </c>
      <c r="C24" s="89"/>
      <c r="D24" s="90"/>
      <c r="E24" s="90"/>
      <c r="F24" s="91"/>
      <c r="G24" s="91"/>
    </row>
    <row r="25" spans="1:7" x14ac:dyDescent="0.2">
      <c r="A25" s="254"/>
      <c r="B25" s="253"/>
      <c r="C25" s="252"/>
      <c r="D25" s="160"/>
      <c r="E25" s="51"/>
      <c r="F25" s="51"/>
      <c r="G25" s="161"/>
    </row>
    <row r="26" spans="1:7" ht="270.75" x14ac:dyDescent="0.2">
      <c r="A26" s="195" t="s">
        <v>58</v>
      </c>
      <c r="B26" s="196" t="s">
        <v>325</v>
      </c>
      <c r="C26" s="168"/>
      <c r="D26" s="169" t="s">
        <v>57</v>
      </c>
      <c r="E26" s="170">
        <v>1</v>
      </c>
      <c r="F26" s="170"/>
      <c r="G26" s="171">
        <f>ROUND(E26*F26,2)</f>
        <v>0</v>
      </c>
    </row>
    <row r="27" spans="1:7" s="99" customFormat="1" ht="15.75" thickBot="1" x14ac:dyDescent="0.3">
      <c r="A27" s="94"/>
      <c r="B27" s="95" t="s">
        <v>209</v>
      </c>
      <c r="C27" s="96"/>
      <c r="D27" s="97"/>
      <c r="E27" s="97"/>
      <c r="F27" s="98"/>
      <c r="G27" s="98">
        <f>SUM(G26)</f>
        <v>0</v>
      </c>
    </row>
    <row r="28" spans="1:7" ht="15" thickTop="1" x14ac:dyDescent="0.2">
      <c r="A28" s="254"/>
      <c r="B28" s="253"/>
      <c r="C28" s="252"/>
      <c r="D28" s="160"/>
      <c r="E28" s="51"/>
      <c r="F28" s="51"/>
      <c r="G28" s="161"/>
    </row>
    <row r="29" spans="1:7" x14ac:dyDescent="0.2">
      <c r="A29" s="254"/>
      <c r="B29" s="253"/>
      <c r="C29" s="252"/>
      <c r="D29" s="160"/>
      <c r="E29" s="51"/>
      <c r="F29" s="51"/>
      <c r="G29" s="161"/>
    </row>
    <row r="30" spans="1:7" s="92" customFormat="1" ht="15" x14ac:dyDescent="0.25">
      <c r="A30" s="87" t="s">
        <v>210</v>
      </c>
      <c r="B30" s="88" t="s">
        <v>211</v>
      </c>
      <c r="C30" s="89"/>
      <c r="D30" s="90"/>
      <c r="E30" s="90"/>
      <c r="F30" s="91"/>
      <c r="G30" s="91"/>
    </row>
    <row r="31" spans="1:7" x14ac:dyDescent="0.2">
      <c r="A31" s="254"/>
      <c r="B31" s="253"/>
      <c r="C31" s="252"/>
      <c r="D31" s="160"/>
      <c r="E31" s="51"/>
      <c r="F31" s="51"/>
      <c r="G31" s="161"/>
    </row>
    <row r="32" spans="1:7" ht="384.75" x14ac:dyDescent="0.2">
      <c r="A32" s="195" t="s">
        <v>61</v>
      </c>
      <c r="B32" s="196" t="s">
        <v>213</v>
      </c>
      <c r="C32" s="168"/>
      <c r="D32" s="169" t="s">
        <v>57</v>
      </c>
      <c r="E32" s="170">
        <v>1</v>
      </c>
      <c r="F32" s="170"/>
      <c r="G32" s="171">
        <f>ROUND(E32*F32,2)</f>
        <v>0</v>
      </c>
    </row>
    <row r="33" spans="1:7" s="99" customFormat="1" ht="15.75" thickBot="1" x14ac:dyDescent="0.3">
      <c r="A33" s="94"/>
      <c r="B33" s="95" t="s">
        <v>212</v>
      </c>
      <c r="C33" s="96"/>
      <c r="D33" s="97"/>
      <c r="E33" s="97"/>
      <c r="F33" s="98"/>
      <c r="G33" s="98">
        <f>SUM(G32)</f>
        <v>0</v>
      </c>
    </row>
    <row r="34" spans="1:7" ht="15" thickTop="1" x14ac:dyDescent="0.2">
      <c r="A34" s="254"/>
      <c r="B34" s="253"/>
      <c r="C34" s="252"/>
      <c r="D34" s="261"/>
      <c r="G34" s="259"/>
    </row>
    <row r="35" spans="1:7" x14ac:dyDescent="0.2">
      <c r="A35" s="254"/>
      <c r="B35" s="253"/>
      <c r="C35" s="252"/>
      <c r="D35" s="261"/>
      <c r="G35" s="259"/>
    </row>
    <row r="36" spans="1:7" s="80" customFormat="1" ht="15.75" x14ac:dyDescent="0.25">
      <c r="A36" s="75" t="s">
        <v>74</v>
      </c>
      <c r="B36" s="76" t="s">
        <v>75</v>
      </c>
      <c r="C36" s="77"/>
      <c r="D36" s="78"/>
      <c r="E36" s="78"/>
      <c r="F36" s="79"/>
      <c r="G36" s="79"/>
    </row>
    <row r="37" spans="1:7" s="86" customFormat="1" x14ac:dyDescent="0.2">
      <c r="A37" s="81"/>
      <c r="B37" s="82"/>
      <c r="C37" s="83"/>
      <c r="D37" s="84"/>
      <c r="E37" s="84"/>
      <c r="F37" s="85"/>
      <c r="G37" s="85"/>
    </row>
    <row r="38" spans="1:7" s="92" customFormat="1" ht="15" x14ac:dyDescent="0.25">
      <c r="A38" s="87" t="s">
        <v>76</v>
      </c>
      <c r="B38" s="88" t="s">
        <v>77</v>
      </c>
      <c r="C38" s="89"/>
      <c r="D38" s="90"/>
      <c r="E38" s="90"/>
      <c r="F38" s="91"/>
      <c r="G38" s="91"/>
    </row>
    <row r="39" spans="1:7" s="93" customFormat="1" x14ac:dyDescent="0.2">
      <c r="A39" s="108"/>
      <c r="B39" s="109"/>
      <c r="C39" s="110"/>
      <c r="D39" s="111"/>
      <c r="E39" s="112"/>
      <c r="F39" s="112"/>
      <c r="G39" s="112"/>
    </row>
    <row r="40" spans="1:7" s="93" customFormat="1" ht="115.5" x14ac:dyDescent="0.2">
      <c r="A40" s="113" t="s">
        <v>55</v>
      </c>
      <c r="B40" s="114" t="s">
        <v>157</v>
      </c>
      <c r="C40" s="115"/>
      <c r="D40" s="116"/>
      <c r="E40" s="117"/>
      <c r="F40" s="117"/>
      <c r="G40" s="117"/>
    </row>
    <row r="41" spans="1:7" s="93" customFormat="1" ht="15.75" x14ac:dyDescent="0.2">
      <c r="A41" s="118" t="s">
        <v>56</v>
      </c>
      <c r="B41" s="119" t="s">
        <v>81</v>
      </c>
      <c r="C41" s="120"/>
      <c r="D41" s="121" t="s">
        <v>114</v>
      </c>
      <c r="E41" s="122">
        <v>25</v>
      </c>
      <c r="F41" s="122"/>
      <c r="G41" s="122">
        <f t="shared" ref="G41:G42" si="1">ROUND(E41*F41,2)</f>
        <v>0</v>
      </c>
    </row>
    <row r="42" spans="1:7" s="93" customFormat="1" ht="15.75" x14ac:dyDescent="0.2">
      <c r="A42" s="118" t="s">
        <v>65</v>
      </c>
      <c r="B42" s="124" t="s">
        <v>82</v>
      </c>
      <c r="C42" s="120"/>
      <c r="D42" s="121" t="s">
        <v>114</v>
      </c>
      <c r="E42" s="122">
        <v>15</v>
      </c>
      <c r="F42" s="122"/>
      <c r="G42" s="122">
        <f t="shared" si="1"/>
        <v>0</v>
      </c>
    </row>
    <row r="43" spans="1:7" s="93" customFormat="1" ht="128.25" x14ac:dyDescent="0.2">
      <c r="A43" s="113" t="s">
        <v>78</v>
      </c>
      <c r="B43" s="114" t="s">
        <v>158</v>
      </c>
      <c r="C43" s="115"/>
      <c r="D43" s="116"/>
      <c r="E43" s="117"/>
      <c r="F43" s="117"/>
      <c r="G43" s="117"/>
    </row>
    <row r="44" spans="1:7" s="93" customFormat="1" ht="43.5" x14ac:dyDescent="0.2">
      <c r="A44" s="118" t="s">
        <v>83</v>
      </c>
      <c r="B44" s="119" t="s">
        <v>159</v>
      </c>
      <c r="C44" s="120"/>
      <c r="D44" s="121" t="s">
        <v>127</v>
      </c>
      <c r="E44" s="122">
        <v>3</v>
      </c>
      <c r="F44" s="122"/>
      <c r="G44" s="122">
        <f t="shared" ref="G44:G48" si="2">ROUND(E44*F44,2)</f>
        <v>0</v>
      </c>
    </row>
    <row r="45" spans="1:7" s="93" customFormat="1" ht="43.5" x14ac:dyDescent="0.2">
      <c r="A45" s="118" t="s">
        <v>84</v>
      </c>
      <c r="B45" s="119" t="s">
        <v>160</v>
      </c>
      <c r="C45" s="120"/>
      <c r="D45" s="121" t="s">
        <v>127</v>
      </c>
      <c r="E45" s="193">
        <v>0</v>
      </c>
      <c r="F45" s="122"/>
      <c r="G45" s="122">
        <f t="shared" si="2"/>
        <v>0</v>
      </c>
    </row>
    <row r="46" spans="1:7" s="93" customFormat="1" ht="57.75" x14ac:dyDescent="0.2">
      <c r="A46" s="118" t="s">
        <v>85</v>
      </c>
      <c r="B46" s="119" t="s">
        <v>161</v>
      </c>
      <c r="C46" s="120"/>
      <c r="D46" s="121" t="s">
        <v>127</v>
      </c>
      <c r="E46" s="193">
        <v>2</v>
      </c>
      <c r="F46" s="122"/>
      <c r="G46" s="122">
        <f t="shared" si="2"/>
        <v>0</v>
      </c>
    </row>
    <row r="47" spans="1:7" s="93" customFormat="1" ht="43.5" x14ac:dyDescent="0.2">
      <c r="A47" s="118" t="s">
        <v>86</v>
      </c>
      <c r="B47" s="119" t="s">
        <v>162</v>
      </c>
      <c r="C47" s="120"/>
      <c r="D47" s="121" t="s">
        <v>127</v>
      </c>
      <c r="E47" s="122">
        <v>3</v>
      </c>
      <c r="F47" s="122"/>
      <c r="G47" s="122">
        <f t="shared" si="2"/>
        <v>0</v>
      </c>
    </row>
    <row r="48" spans="1:7" s="93" customFormat="1" ht="43.5" x14ac:dyDescent="0.2">
      <c r="A48" s="123" t="s">
        <v>87</v>
      </c>
      <c r="B48" s="124" t="s">
        <v>163</v>
      </c>
      <c r="C48" s="125"/>
      <c r="D48" s="126" t="s">
        <v>127</v>
      </c>
      <c r="E48" s="204">
        <v>0</v>
      </c>
      <c r="F48" s="127"/>
      <c r="G48" s="127">
        <f t="shared" si="2"/>
        <v>0</v>
      </c>
    </row>
    <row r="49" spans="1:7" s="93" customFormat="1" ht="85.5" x14ac:dyDescent="0.2">
      <c r="A49" s="118" t="s">
        <v>79</v>
      </c>
      <c r="B49" s="119" t="s">
        <v>169</v>
      </c>
      <c r="C49" s="120"/>
      <c r="D49" s="121"/>
      <c r="E49" s="193"/>
      <c r="F49" s="122"/>
      <c r="G49" s="122"/>
    </row>
    <row r="50" spans="1:7" s="93" customFormat="1" ht="42.75" x14ac:dyDescent="0.2">
      <c r="A50" s="118" t="s">
        <v>88</v>
      </c>
      <c r="B50" s="119" t="s">
        <v>167</v>
      </c>
      <c r="C50" s="120"/>
      <c r="D50" s="121" t="s">
        <v>103</v>
      </c>
      <c r="E50" s="122">
        <v>100</v>
      </c>
      <c r="F50" s="122"/>
      <c r="G50" s="122">
        <f>ROUND(E50*F50,2)</f>
        <v>0</v>
      </c>
    </row>
    <row r="51" spans="1:7" s="93" customFormat="1" ht="28.5" x14ac:dyDescent="0.2">
      <c r="A51" s="118" t="s">
        <v>89</v>
      </c>
      <c r="B51" s="119" t="s">
        <v>168</v>
      </c>
      <c r="C51" s="120"/>
      <c r="D51" s="121" t="s">
        <v>103</v>
      </c>
      <c r="E51" s="122">
        <v>30</v>
      </c>
      <c r="F51" s="122"/>
      <c r="G51" s="122">
        <f>ROUND(E51*F51,2)</f>
        <v>0</v>
      </c>
    </row>
    <row r="52" spans="1:7" s="99" customFormat="1" ht="15.75" thickBot="1" x14ac:dyDescent="0.3">
      <c r="A52" s="94"/>
      <c r="B52" s="95" t="s">
        <v>80</v>
      </c>
      <c r="C52" s="96"/>
      <c r="D52" s="97"/>
      <c r="E52" s="97"/>
      <c r="F52" s="98"/>
      <c r="G52" s="98">
        <f>SUM(G40:G51)</f>
        <v>0</v>
      </c>
    </row>
    <row r="53" spans="1:7" ht="15" thickTop="1" x14ac:dyDescent="0.2">
      <c r="B53" s="249"/>
      <c r="C53" s="252"/>
      <c r="D53" s="261"/>
      <c r="G53" s="259"/>
    </row>
    <row r="54" spans="1:7" x14ac:dyDescent="0.2">
      <c r="B54" s="249"/>
      <c r="C54" s="252"/>
      <c r="D54" s="261"/>
      <c r="G54" s="259"/>
    </row>
    <row r="55" spans="1:7" s="92" customFormat="1" ht="15" x14ac:dyDescent="0.25">
      <c r="A55" s="87" t="s">
        <v>90</v>
      </c>
      <c r="B55" s="88" t="s">
        <v>91</v>
      </c>
      <c r="C55" s="89"/>
      <c r="D55" s="90"/>
      <c r="E55" s="90"/>
      <c r="F55" s="91"/>
      <c r="G55" s="91"/>
    </row>
    <row r="56" spans="1:7" s="93" customFormat="1" x14ac:dyDescent="0.2">
      <c r="A56" s="108"/>
      <c r="B56" s="109"/>
      <c r="C56" s="110"/>
      <c r="D56" s="111"/>
      <c r="E56" s="112"/>
      <c r="F56" s="112"/>
      <c r="G56" s="112"/>
    </row>
    <row r="57" spans="1:7" s="93" customFormat="1" ht="85.5" x14ac:dyDescent="0.2">
      <c r="A57" s="129" t="s">
        <v>58</v>
      </c>
      <c r="B57" s="130" t="s">
        <v>164</v>
      </c>
      <c r="C57" s="131"/>
      <c r="D57" s="132" t="s">
        <v>114</v>
      </c>
      <c r="E57" s="133">
        <v>25</v>
      </c>
      <c r="F57" s="133"/>
      <c r="G57" s="133">
        <f t="shared" ref="G57" si="3">ROUND(E57*F57,2)</f>
        <v>0</v>
      </c>
    </row>
    <row r="58" spans="1:7" s="93" customFormat="1" ht="85.5" x14ac:dyDescent="0.2">
      <c r="A58" s="129" t="s">
        <v>59</v>
      </c>
      <c r="B58" s="130" t="s">
        <v>165</v>
      </c>
      <c r="C58" s="131"/>
      <c r="D58" s="132" t="s">
        <v>57</v>
      </c>
      <c r="E58" s="133">
        <v>3</v>
      </c>
      <c r="F58" s="133"/>
      <c r="G58" s="133">
        <f>ROUND(E58*F58,2)</f>
        <v>0</v>
      </c>
    </row>
    <row r="59" spans="1:7" s="99" customFormat="1" ht="15.75" thickBot="1" x14ac:dyDescent="0.3">
      <c r="A59" s="94"/>
      <c r="B59" s="95" t="s">
        <v>92</v>
      </c>
      <c r="C59" s="96"/>
      <c r="D59" s="97"/>
      <c r="E59" s="97"/>
      <c r="F59" s="98"/>
      <c r="G59" s="98">
        <f>SUM(G57:G58)</f>
        <v>0</v>
      </c>
    </row>
    <row r="60" spans="1:7" ht="15" thickTop="1" x14ac:dyDescent="0.2">
      <c r="B60" s="249"/>
      <c r="C60" s="252"/>
      <c r="D60" s="261"/>
      <c r="G60" s="259"/>
    </row>
    <row r="61" spans="1:7" x14ac:dyDescent="0.2">
      <c r="B61" s="249"/>
      <c r="C61" s="252"/>
      <c r="D61" s="261"/>
      <c r="G61" s="259"/>
    </row>
    <row r="62" spans="1:7" s="99" customFormat="1" ht="15" x14ac:dyDescent="0.25">
      <c r="A62" s="134" t="s">
        <v>95</v>
      </c>
      <c r="B62" s="135" t="s">
        <v>96</v>
      </c>
      <c r="C62" s="136"/>
      <c r="D62" s="137"/>
      <c r="E62" s="137"/>
      <c r="F62" s="138"/>
      <c r="G62" s="138"/>
    </row>
    <row r="63" spans="1:7" s="86" customFormat="1" x14ac:dyDescent="0.2">
      <c r="A63" s="108"/>
      <c r="B63" s="139"/>
      <c r="C63" s="83"/>
      <c r="D63" s="140"/>
      <c r="E63" s="140"/>
      <c r="F63" s="141"/>
      <c r="G63" s="141"/>
    </row>
    <row r="64" spans="1:7" s="92" customFormat="1" ht="15" x14ac:dyDescent="0.25">
      <c r="A64" s="87" t="s">
        <v>97</v>
      </c>
      <c r="B64" s="88" t="s">
        <v>94</v>
      </c>
      <c r="C64" s="89"/>
      <c r="D64" s="90"/>
      <c r="E64" s="90"/>
      <c r="F64" s="91"/>
      <c r="G64" s="91"/>
    </row>
    <row r="65" spans="1:7" x14ac:dyDescent="0.2">
      <c r="B65" s="249"/>
      <c r="C65" s="252"/>
      <c r="D65" s="261"/>
      <c r="G65" s="259"/>
    </row>
    <row r="66" spans="1:7" s="93" customFormat="1" ht="99.75" x14ac:dyDescent="0.2">
      <c r="A66" s="129" t="s">
        <v>55</v>
      </c>
      <c r="B66" s="130" t="s">
        <v>98</v>
      </c>
      <c r="C66" s="131"/>
      <c r="D66" s="132" t="s">
        <v>114</v>
      </c>
      <c r="E66" s="133">
        <v>15</v>
      </c>
      <c r="F66" s="133"/>
      <c r="G66" s="133">
        <f t="shared" ref="G66:G67" si="4">ROUND(E66*F66,2)</f>
        <v>0</v>
      </c>
    </row>
    <row r="67" spans="1:7" s="93" customFormat="1" ht="114" x14ac:dyDescent="0.2">
      <c r="A67" s="129" t="s">
        <v>78</v>
      </c>
      <c r="B67" s="130" t="s">
        <v>99</v>
      </c>
      <c r="C67" s="131"/>
      <c r="D67" s="132" t="s">
        <v>57</v>
      </c>
      <c r="E67" s="133">
        <v>3</v>
      </c>
      <c r="F67" s="133"/>
      <c r="G67" s="133">
        <f t="shared" si="4"/>
        <v>0</v>
      </c>
    </row>
    <row r="68" spans="1:7" s="99" customFormat="1" ht="15.75" thickBot="1" x14ac:dyDescent="0.3">
      <c r="A68" s="94"/>
      <c r="B68" s="95" t="s">
        <v>100</v>
      </c>
      <c r="C68" s="96"/>
      <c r="D68" s="97"/>
      <c r="E68" s="97"/>
      <c r="F68" s="98"/>
      <c r="G68" s="98">
        <f>SUM(G66:G67)</f>
        <v>0</v>
      </c>
    </row>
    <row r="69" spans="1:7" ht="15" thickTop="1" x14ac:dyDescent="0.2">
      <c r="B69" s="128"/>
      <c r="C69" s="252"/>
      <c r="D69" s="261"/>
      <c r="G69" s="259"/>
    </row>
    <row r="70" spans="1:7" s="86" customFormat="1" x14ac:dyDescent="0.2">
      <c r="A70" s="81"/>
      <c r="B70" s="194"/>
      <c r="C70" s="100"/>
      <c r="D70" s="85"/>
      <c r="E70" s="85"/>
      <c r="F70" s="85"/>
      <c r="G70" s="85"/>
    </row>
    <row r="71" spans="1:7" s="92" customFormat="1" ht="15" x14ac:dyDescent="0.25">
      <c r="A71" s="87" t="s">
        <v>93</v>
      </c>
      <c r="B71" s="88" t="s">
        <v>176</v>
      </c>
      <c r="C71" s="89"/>
      <c r="D71" s="90"/>
      <c r="E71" s="90"/>
      <c r="F71" s="91"/>
      <c r="G71" s="91"/>
    </row>
    <row r="72" spans="1:7" s="92" customFormat="1" ht="15" x14ac:dyDescent="0.25">
      <c r="A72" s="87"/>
      <c r="B72" s="88"/>
      <c r="C72" s="89"/>
      <c r="D72" s="90"/>
      <c r="E72" s="90"/>
      <c r="F72" s="91"/>
      <c r="G72" s="91"/>
    </row>
    <row r="73" spans="1:7" s="93" customFormat="1" ht="114" x14ac:dyDescent="0.2">
      <c r="A73" s="129" t="s">
        <v>58</v>
      </c>
      <c r="B73" s="130" t="s">
        <v>376</v>
      </c>
      <c r="C73" s="131"/>
      <c r="D73" s="132" t="s">
        <v>57</v>
      </c>
      <c r="E73" s="133">
        <v>2</v>
      </c>
      <c r="F73" s="133"/>
      <c r="G73" s="133">
        <f>ROUND(E73*F73,2)</f>
        <v>0</v>
      </c>
    </row>
    <row r="74" spans="1:7" s="93" customFormat="1" ht="114" x14ac:dyDescent="0.2">
      <c r="A74" s="129" t="s">
        <v>59</v>
      </c>
      <c r="B74" s="130" t="s">
        <v>377</v>
      </c>
      <c r="C74" s="131"/>
      <c r="D74" s="132" t="s">
        <v>57</v>
      </c>
      <c r="E74" s="133">
        <v>1</v>
      </c>
      <c r="F74" s="133"/>
      <c r="G74" s="133">
        <f>ROUND(E74*F74,2)</f>
        <v>0</v>
      </c>
    </row>
    <row r="75" spans="1:7" s="93" customFormat="1" ht="99.75" x14ac:dyDescent="0.2">
      <c r="A75" s="129" t="s">
        <v>60</v>
      </c>
      <c r="B75" s="130" t="s">
        <v>371</v>
      </c>
      <c r="C75" s="131"/>
      <c r="D75" s="132" t="s">
        <v>57</v>
      </c>
      <c r="E75" s="133">
        <v>2</v>
      </c>
      <c r="F75" s="133"/>
      <c r="G75" s="133">
        <f>ROUND(E75*F75,2)</f>
        <v>0</v>
      </c>
    </row>
    <row r="76" spans="1:7" s="93" customFormat="1" ht="99.75" x14ac:dyDescent="0.2">
      <c r="A76" s="129" t="s">
        <v>66</v>
      </c>
      <c r="B76" s="130" t="s">
        <v>179</v>
      </c>
      <c r="C76" s="131"/>
      <c r="D76" s="132" t="s">
        <v>57</v>
      </c>
      <c r="E76" s="133">
        <v>1</v>
      </c>
      <c r="F76" s="133"/>
      <c r="G76" s="133">
        <f>ROUND(E76*F76,2)</f>
        <v>0</v>
      </c>
    </row>
    <row r="77" spans="1:7" s="93" customFormat="1" ht="114.75" x14ac:dyDescent="0.2">
      <c r="A77" s="129" t="s">
        <v>68</v>
      </c>
      <c r="B77" s="130" t="s">
        <v>374</v>
      </c>
      <c r="C77" s="131" t="s">
        <v>326</v>
      </c>
      <c r="D77" s="132" t="s">
        <v>57</v>
      </c>
      <c r="E77" s="133">
        <v>2</v>
      </c>
      <c r="F77" s="133"/>
      <c r="G77" s="133">
        <f>ROUND(E77*F77,2)</f>
        <v>0</v>
      </c>
    </row>
    <row r="78" spans="1:7" s="93" customFormat="1" ht="114.75" x14ac:dyDescent="0.2">
      <c r="A78" s="129" t="s">
        <v>125</v>
      </c>
      <c r="B78" s="130" t="s">
        <v>378</v>
      </c>
      <c r="C78" s="131" t="s">
        <v>326</v>
      </c>
      <c r="D78" s="132" t="s">
        <v>57</v>
      </c>
      <c r="E78" s="133">
        <v>1</v>
      </c>
      <c r="F78" s="133"/>
      <c r="G78" s="133">
        <f>ROUND(E78*F78,2)</f>
        <v>0</v>
      </c>
    </row>
    <row r="79" spans="1:7" s="86" customFormat="1" ht="15" thickBot="1" x14ac:dyDescent="0.25">
      <c r="A79" s="94"/>
      <c r="B79" s="95" t="s">
        <v>177</v>
      </c>
      <c r="C79" s="96"/>
      <c r="D79" s="97"/>
      <c r="E79" s="97"/>
      <c r="F79" s="98"/>
      <c r="G79" s="98">
        <f>SUM(G73:G78)</f>
        <v>0</v>
      </c>
    </row>
    <row r="80" spans="1:7" s="86" customFormat="1" ht="15" thickTop="1" x14ac:dyDescent="0.2">
      <c r="A80" s="81"/>
      <c r="B80" s="194"/>
      <c r="C80" s="100"/>
      <c r="D80" s="85"/>
      <c r="E80" s="85"/>
      <c r="F80" s="85"/>
      <c r="G80" s="85"/>
    </row>
    <row r="81" spans="1:7" x14ac:dyDescent="0.2">
      <c r="B81" s="128"/>
      <c r="C81" s="252"/>
      <c r="D81" s="261"/>
      <c r="G81" s="259"/>
    </row>
    <row r="82" spans="1:7" s="86" customFormat="1" x14ac:dyDescent="0.2">
      <c r="A82" s="87" t="s">
        <v>107</v>
      </c>
      <c r="B82" s="88" t="s">
        <v>174</v>
      </c>
      <c r="C82" s="89"/>
      <c r="D82" s="90"/>
      <c r="E82" s="90"/>
      <c r="F82" s="91"/>
      <c r="G82" s="91"/>
    </row>
    <row r="83" spans="1:7" x14ac:dyDescent="0.2">
      <c r="B83" s="128"/>
      <c r="C83" s="252"/>
      <c r="D83" s="261"/>
      <c r="G83" s="259"/>
    </row>
    <row r="84" spans="1:7" s="93" customFormat="1" ht="57" x14ac:dyDescent="0.2">
      <c r="A84" s="129" t="s">
        <v>61</v>
      </c>
      <c r="B84" s="130" t="s">
        <v>166</v>
      </c>
      <c r="C84" s="131"/>
      <c r="D84" s="132" t="s">
        <v>57</v>
      </c>
      <c r="E84" s="133">
        <v>2</v>
      </c>
      <c r="F84" s="133"/>
      <c r="G84" s="133">
        <f t="shared" ref="G84" si="5">ROUND(E84*F84,2)</f>
        <v>0</v>
      </c>
    </row>
    <row r="85" spans="1:7" s="99" customFormat="1" ht="15.75" thickBot="1" x14ac:dyDescent="0.3">
      <c r="A85" s="94"/>
      <c r="B85" s="95" t="s">
        <v>175</v>
      </c>
      <c r="C85" s="96"/>
      <c r="D85" s="97"/>
      <c r="E85" s="97"/>
      <c r="F85" s="98"/>
      <c r="G85" s="98">
        <f>SUM(G84:G84)</f>
        <v>0</v>
      </c>
    </row>
    <row r="86" spans="1:7" ht="15" thickTop="1" x14ac:dyDescent="0.2">
      <c r="B86" s="249"/>
      <c r="C86" s="252"/>
      <c r="D86" s="261"/>
      <c r="G86" s="259"/>
    </row>
    <row r="87" spans="1:7" x14ac:dyDescent="0.2">
      <c r="B87" s="128"/>
      <c r="C87" s="252"/>
      <c r="D87" s="261"/>
      <c r="G87" s="259"/>
    </row>
    <row r="88" spans="1:7" s="86" customFormat="1" x14ac:dyDescent="0.2">
      <c r="A88" s="87" t="s">
        <v>111</v>
      </c>
      <c r="B88" s="88" t="s">
        <v>101</v>
      </c>
      <c r="C88" s="89"/>
      <c r="D88" s="90"/>
      <c r="E88" s="90"/>
      <c r="F88" s="91"/>
      <c r="G88" s="91"/>
    </row>
    <row r="89" spans="1:7" s="86" customFormat="1" x14ac:dyDescent="0.2">
      <c r="A89" s="108"/>
      <c r="B89" s="146"/>
      <c r="C89" s="100"/>
      <c r="D89" s="141"/>
      <c r="E89" s="141"/>
      <c r="F89" s="141"/>
      <c r="G89" s="141"/>
    </row>
    <row r="90" spans="1:7" s="86" customFormat="1" x14ac:dyDescent="0.2">
      <c r="A90" s="108"/>
      <c r="B90" s="103" t="s">
        <v>110</v>
      </c>
      <c r="C90" s="104"/>
      <c r="D90" s="141"/>
      <c r="E90" s="141"/>
      <c r="F90" s="141"/>
      <c r="G90" s="112"/>
    </row>
    <row r="91" spans="1:7" s="93" customFormat="1" ht="57" x14ac:dyDescent="0.2">
      <c r="A91" s="129" t="s">
        <v>112</v>
      </c>
      <c r="B91" s="130" t="s">
        <v>170</v>
      </c>
      <c r="C91" s="131"/>
      <c r="D91" s="132" t="s">
        <v>103</v>
      </c>
      <c r="E91" s="133">
        <v>30</v>
      </c>
      <c r="F91" s="133"/>
      <c r="G91" s="133">
        <f t="shared" ref="G91:G99" si="6">ROUND(E91*F91,2)</f>
        <v>0</v>
      </c>
    </row>
    <row r="92" spans="1:7" s="86" customFormat="1" x14ac:dyDescent="0.2">
      <c r="A92" s="108"/>
      <c r="B92" s="103" t="s">
        <v>181</v>
      </c>
      <c r="C92" s="104"/>
      <c r="D92" s="141"/>
      <c r="E92" s="141"/>
      <c r="F92" s="141"/>
      <c r="G92" s="112"/>
    </row>
    <row r="93" spans="1:7" s="93" customFormat="1" ht="71.25" x14ac:dyDescent="0.2">
      <c r="A93" s="113" t="s">
        <v>113</v>
      </c>
      <c r="B93" s="114" t="s">
        <v>379</v>
      </c>
      <c r="C93" s="115" t="s">
        <v>327</v>
      </c>
      <c r="D93" s="116" t="s">
        <v>57</v>
      </c>
      <c r="E93" s="117">
        <v>3</v>
      </c>
      <c r="F93" s="117"/>
      <c r="G93" s="133">
        <f t="shared" si="6"/>
        <v>0</v>
      </c>
    </row>
    <row r="94" spans="1:7" s="93" customFormat="1" ht="117" x14ac:dyDescent="0.2">
      <c r="A94" s="113" t="s">
        <v>128</v>
      </c>
      <c r="B94" s="114" t="s">
        <v>380</v>
      </c>
      <c r="C94" s="115" t="s">
        <v>328</v>
      </c>
      <c r="D94" s="116" t="s">
        <v>57</v>
      </c>
      <c r="E94" s="117">
        <v>3</v>
      </c>
      <c r="F94" s="117"/>
      <c r="G94" s="133">
        <f t="shared" si="6"/>
        <v>0</v>
      </c>
    </row>
    <row r="95" spans="1:7" s="86" customFormat="1" x14ac:dyDescent="0.2">
      <c r="A95" s="108"/>
      <c r="B95" s="103" t="s">
        <v>219</v>
      </c>
      <c r="C95" s="104"/>
      <c r="D95" s="141"/>
      <c r="E95" s="141"/>
      <c r="F95" s="141"/>
      <c r="G95" s="112"/>
    </row>
    <row r="96" spans="1:7" s="86" customFormat="1" ht="285" x14ac:dyDescent="0.2">
      <c r="A96" s="113" t="s">
        <v>129</v>
      </c>
      <c r="B96" s="114" t="s">
        <v>220</v>
      </c>
      <c r="C96" s="105"/>
      <c r="D96" s="116"/>
      <c r="E96" s="147"/>
      <c r="F96" s="147"/>
      <c r="G96" s="117"/>
    </row>
    <row r="97" spans="1:7" s="86" customFormat="1" ht="42.75" x14ac:dyDescent="0.2">
      <c r="A97" s="118" t="s">
        <v>184</v>
      </c>
      <c r="B97" s="119" t="s">
        <v>171</v>
      </c>
      <c r="C97" s="106"/>
      <c r="D97" s="121" t="s">
        <v>172</v>
      </c>
      <c r="E97" s="148">
        <v>30</v>
      </c>
      <c r="F97" s="122"/>
      <c r="G97" s="122">
        <f t="shared" si="6"/>
        <v>0</v>
      </c>
    </row>
    <row r="98" spans="1:7" s="86" customFormat="1" ht="42.75" x14ac:dyDescent="0.2">
      <c r="A98" s="118" t="s">
        <v>185</v>
      </c>
      <c r="B98" s="119" t="s">
        <v>173</v>
      </c>
      <c r="C98" s="106"/>
      <c r="D98" s="121" t="s">
        <v>103</v>
      </c>
      <c r="E98" s="148">
        <v>15</v>
      </c>
      <c r="F98" s="122"/>
      <c r="G98" s="122">
        <f t="shared" si="6"/>
        <v>0</v>
      </c>
    </row>
    <row r="99" spans="1:7" s="86" customFormat="1" ht="15.75" x14ac:dyDescent="0.2">
      <c r="A99" s="123" t="s">
        <v>217</v>
      </c>
      <c r="B99" s="124" t="s">
        <v>105</v>
      </c>
      <c r="C99" s="107"/>
      <c r="D99" s="126" t="s">
        <v>103</v>
      </c>
      <c r="E99" s="149">
        <v>30</v>
      </c>
      <c r="F99" s="127"/>
      <c r="G99" s="127">
        <f t="shared" si="6"/>
        <v>0</v>
      </c>
    </row>
    <row r="100" spans="1:7" s="86" customFormat="1" x14ac:dyDescent="0.2">
      <c r="A100" s="108"/>
      <c r="B100" s="103" t="s">
        <v>218</v>
      </c>
      <c r="C100" s="104"/>
      <c r="D100" s="141"/>
      <c r="E100" s="141"/>
      <c r="F100" s="141"/>
      <c r="G100" s="112"/>
    </row>
    <row r="101" spans="1:7" s="86" customFormat="1" ht="299.25" x14ac:dyDescent="0.2">
      <c r="A101" s="113" t="s">
        <v>130</v>
      </c>
      <c r="B101" s="114" t="s">
        <v>224</v>
      </c>
      <c r="C101" s="115" t="s">
        <v>328</v>
      </c>
      <c r="D101" s="116"/>
      <c r="E101" s="147"/>
      <c r="F101" s="147"/>
      <c r="G101" s="117"/>
    </row>
    <row r="102" spans="1:7" s="86" customFormat="1" ht="42.75" x14ac:dyDescent="0.2">
      <c r="A102" s="118" t="s">
        <v>221</v>
      </c>
      <c r="B102" s="119" t="s">
        <v>171</v>
      </c>
      <c r="C102" s="106"/>
      <c r="D102" s="121" t="s">
        <v>172</v>
      </c>
      <c r="E102" s="148">
        <v>100</v>
      </c>
      <c r="F102" s="122"/>
      <c r="G102" s="122">
        <f t="shared" ref="G102:G104" si="7">ROUND(E102*F102,2)</f>
        <v>0</v>
      </c>
    </row>
    <row r="103" spans="1:7" s="86" customFormat="1" ht="42.75" x14ac:dyDescent="0.2">
      <c r="A103" s="118" t="s">
        <v>222</v>
      </c>
      <c r="B103" s="119" t="s">
        <v>173</v>
      </c>
      <c r="C103" s="106"/>
      <c r="D103" s="121" t="s">
        <v>103</v>
      </c>
      <c r="E103" s="148">
        <v>30</v>
      </c>
      <c r="F103" s="122"/>
      <c r="G103" s="122">
        <f t="shared" si="7"/>
        <v>0</v>
      </c>
    </row>
    <row r="104" spans="1:7" s="86" customFormat="1" ht="15.75" x14ac:dyDescent="0.2">
      <c r="A104" s="123" t="s">
        <v>223</v>
      </c>
      <c r="B104" s="124" t="s">
        <v>105</v>
      </c>
      <c r="C104" s="107"/>
      <c r="D104" s="126" t="s">
        <v>103</v>
      </c>
      <c r="E104" s="149">
        <v>100</v>
      </c>
      <c r="F104" s="127"/>
      <c r="G104" s="127">
        <f t="shared" si="7"/>
        <v>0</v>
      </c>
    </row>
    <row r="105" spans="1:7" s="86" customFormat="1" x14ac:dyDescent="0.2">
      <c r="A105" s="108"/>
      <c r="B105" s="103" t="s">
        <v>225</v>
      </c>
      <c r="C105" s="104"/>
      <c r="D105" s="141"/>
      <c r="E105" s="141"/>
      <c r="F105" s="141"/>
      <c r="G105" s="112"/>
    </row>
    <row r="106" spans="1:7" s="93" customFormat="1" ht="71.25" x14ac:dyDescent="0.2">
      <c r="A106" s="129" t="s">
        <v>186</v>
      </c>
      <c r="B106" s="130" t="s">
        <v>108</v>
      </c>
      <c r="C106" s="131"/>
      <c r="D106" s="132" t="s">
        <v>115</v>
      </c>
      <c r="E106" s="133">
        <v>80</v>
      </c>
      <c r="F106" s="133"/>
      <c r="G106" s="133">
        <f>ROUND(E106*F106,2)</f>
        <v>0</v>
      </c>
    </row>
    <row r="107" spans="1:7" s="86" customFormat="1" ht="185.25" x14ac:dyDescent="0.2">
      <c r="A107" s="113" t="s">
        <v>226</v>
      </c>
      <c r="B107" s="114" t="s">
        <v>109</v>
      </c>
      <c r="C107" s="115" t="s">
        <v>328</v>
      </c>
      <c r="D107" s="116"/>
      <c r="E107" s="147"/>
      <c r="F107" s="147"/>
      <c r="G107" s="117"/>
    </row>
    <row r="108" spans="1:7" s="86" customFormat="1" ht="15.75" x14ac:dyDescent="0.2">
      <c r="A108" s="118" t="s">
        <v>227</v>
      </c>
      <c r="B108" s="119" t="s">
        <v>102</v>
      </c>
      <c r="C108" s="106"/>
      <c r="D108" s="121" t="s">
        <v>103</v>
      </c>
      <c r="E108" s="148">
        <v>50</v>
      </c>
      <c r="F108" s="122"/>
      <c r="G108" s="122">
        <f>ROUND(E108*F108,2)</f>
        <v>0</v>
      </c>
    </row>
    <row r="109" spans="1:7" s="86" customFormat="1" ht="15.75" x14ac:dyDescent="0.2">
      <c r="A109" s="118" t="s">
        <v>228</v>
      </c>
      <c r="B109" s="119" t="s">
        <v>104</v>
      </c>
      <c r="C109" s="106"/>
      <c r="D109" s="121" t="s">
        <v>103</v>
      </c>
      <c r="E109" s="148">
        <v>30</v>
      </c>
      <c r="F109" s="122"/>
      <c r="G109" s="122">
        <f>ROUND(E109*F109,2)</f>
        <v>0</v>
      </c>
    </row>
    <row r="110" spans="1:7" s="86" customFormat="1" ht="15.75" x14ac:dyDescent="0.2">
      <c r="A110" s="123" t="s">
        <v>229</v>
      </c>
      <c r="B110" s="124" t="s">
        <v>105</v>
      </c>
      <c r="C110" s="107"/>
      <c r="D110" s="126" t="s">
        <v>103</v>
      </c>
      <c r="E110" s="149">
        <v>50</v>
      </c>
      <c r="F110" s="127"/>
      <c r="G110" s="127">
        <f>ROUND(E110*F110,2)</f>
        <v>0</v>
      </c>
    </row>
    <row r="111" spans="1:7" s="86" customFormat="1" ht="15" thickBot="1" x14ac:dyDescent="0.25">
      <c r="A111" s="94"/>
      <c r="B111" s="95" t="s">
        <v>106</v>
      </c>
      <c r="C111" s="96"/>
      <c r="D111" s="97"/>
      <c r="E111" s="97"/>
      <c r="F111" s="98"/>
      <c r="G111" s="98">
        <f>SUM(G90:G110)</f>
        <v>0</v>
      </c>
    </row>
    <row r="112" spans="1:7" ht="15" thickTop="1" x14ac:dyDescent="0.2">
      <c r="B112" s="128"/>
      <c r="C112" s="252"/>
      <c r="D112" s="261"/>
      <c r="G112" s="259"/>
    </row>
    <row r="113" spans="1:7" x14ac:dyDescent="0.2">
      <c r="B113" s="249"/>
      <c r="C113" s="252"/>
      <c r="D113" s="261"/>
      <c r="G113" s="259"/>
    </row>
    <row r="114" spans="1:7" s="86" customFormat="1" x14ac:dyDescent="0.2">
      <c r="A114" s="87" t="s">
        <v>116</v>
      </c>
      <c r="B114" s="88" t="s">
        <v>117</v>
      </c>
      <c r="C114" s="89"/>
      <c r="D114" s="90"/>
      <c r="E114" s="90"/>
      <c r="F114" s="91"/>
      <c r="G114" s="91"/>
    </row>
    <row r="115" spans="1:7" x14ac:dyDescent="0.2">
      <c r="B115" s="249"/>
      <c r="C115" s="252"/>
      <c r="D115" s="261"/>
      <c r="G115" s="259"/>
    </row>
    <row r="116" spans="1:7" s="93" customFormat="1" x14ac:dyDescent="0.2">
      <c r="A116" s="113" t="s">
        <v>118</v>
      </c>
      <c r="B116" s="114" t="s">
        <v>333</v>
      </c>
      <c r="C116" s="115"/>
      <c r="D116" s="116"/>
      <c r="E116" s="117"/>
      <c r="F116" s="117"/>
      <c r="G116" s="117"/>
    </row>
    <row r="117" spans="1:7" s="93" customFormat="1" ht="42.75" x14ac:dyDescent="0.2">
      <c r="A117" s="118" t="s">
        <v>329</v>
      </c>
      <c r="B117" s="119" t="s">
        <v>331</v>
      </c>
      <c r="C117" s="120"/>
      <c r="D117" s="121" t="s">
        <v>57</v>
      </c>
      <c r="E117" s="122">
        <v>1</v>
      </c>
      <c r="F117" s="122"/>
      <c r="G117" s="122">
        <f t="shared" ref="G117:G121" si="8">ROUND(E117*F117,2)</f>
        <v>0</v>
      </c>
    </row>
    <row r="118" spans="1:7" s="93" customFormat="1" ht="57" x14ac:dyDescent="0.2">
      <c r="A118" s="123" t="s">
        <v>330</v>
      </c>
      <c r="B118" s="124" t="s">
        <v>332</v>
      </c>
      <c r="C118" s="125"/>
      <c r="D118" s="126" t="s">
        <v>57</v>
      </c>
      <c r="E118" s="127">
        <v>1</v>
      </c>
      <c r="F118" s="127"/>
      <c r="G118" s="127">
        <f t="shared" si="8"/>
        <v>0</v>
      </c>
    </row>
    <row r="119" spans="1:7" s="93" customFormat="1" ht="85.5" x14ac:dyDescent="0.2">
      <c r="A119" s="129" t="s">
        <v>119</v>
      </c>
      <c r="B119" s="130" t="s">
        <v>187</v>
      </c>
      <c r="C119" s="131"/>
      <c r="D119" s="132" t="s">
        <v>57</v>
      </c>
      <c r="E119" s="133">
        <v>1</v>
      </c>
      <c r="F119" s="133"/>
      <c r="G119" s="133">
        <f t="shared" si="8"/>
        <v>0</v>
      </c>
    </row>
    <row r="120" spans="1:7" s="93" customFormat="1" ht="156.75" x14ac:dyDescent="0.2">
      <c r="A120" s="129" t="s">
        <v>120</v>
      </c>
      <c r="B120" s="130" t="s">
        <v>247</v>
      </c>
      <c r="C120" s="131"/>
      <c r="D120" s="132" t="s">
        <v>57</v>
      </c>
      <c r="E120" s="180">
        <v>2</v>
      </c>
      <c r="F120" s="133"/>
      <c r="G120" s="133">
        <f t="shared" si="8"/>
        <v>0</v>
      </c>
    </row>
    <row r="121" spans="1:7" s="93" customFormat="1" ht="71.25" x14ac:dyDescent="0.2">
      <c r="A121" s="129" t="s">
        <v>122</v>
      </c>
      <c r="B121" s="130" t="s">
        <v>121</v>
      </c>
      <c r="C121" s="131"/>
      <c r="D121" s="132" t="s">
        <v>57</v>
      </c>
      <c r="E121" s="133">
        <v>1</v>
      </c>
      <c r="F121" s="133"/>
      <c r="G121" s="133">
        <f t="shared" si="8"/>
        <v>0</v>
      </c>
    </row>
    <row r="122" spans="1:7" s="99" customFormat="1" ht="15.75" thickBot="1" x14ac:dyDescent="0.3">
      <c r="A122" s="94"/>
      <c r="B122" s="95" t="s">
        <v>123</v>
      </c>
      <c r="C122" s="96"/>
      <c r="D122" s="97"/>
      <c r="E122" s="97"/>
      <c r="F122" s="98"/>
      <c r="G122" s="98">
        <f>SUM(G116:G121)</f>
        <v>0</v>
      </c>
    </row>
    <row r="123" spans="1:7" ht="15" thickTop="1" x14ac:dyDescent="0.2">
      <c r="B123" s="249"/>
      <c r="C123" s="252"/>
      <c r="D123" s="261"/>
      <c r="G123" s="259"/>
    </row>
    <row r="124" spans="1:7" x14ac:dyDescent="0.2">
      <c r="A124" s="254"/>
      <c r="B124" s="253"/>
      <c r="C124" s="252"/>
      <c r="D124" s="261"/>
      <c r="G124" s="259"/>
    </row>
    <row r="125" spans="1:7" s="47" customFormat="1" ht="15.75" x14ac:dyDescent="0.25">
      <c r="A125" s="42" t="s">
        <v>62</v>
      </c>
      <c r="B125" s="43" t="s">
        <v>63</v>
      </c>
      <c r="C125" s="44"/>
      <c r="D125" s="45"/>
      <c r="E125" s="45"/>
      <c r="F125" s="46"/>
      <c r="G125" s="46"/>
    </row>
    <row r="126" spans="1:7" x14ac:dyDescent="0.2">
      <c r="B126" s="239"/>
      <c r="C126" s="50"/>
      <c r="D126" s="51"/>
      <c r="E126" s="51"/>
    </row>
    <row r="127" spans="1:7" ht="42.75" x14ac:dyDescent="0.2">
      <c r="B127" s="150" t="s">
        <v>124</v>
      </c>
      <c r="C127" s="50"/>
      <c r="D127" s="51"/>
      <c r="E127" s="51"/>
    </row>
    <row r="128" spans="1:7" x14ac:dyDescent="0.2">
      <c r="B128" s="239"/>
      <c r="C128" s="50"/>
      <c r="D128" s="51"/>
      <c r="E128" s="51"/>
    </row>
    <row r="129" spans="1:7" s="248" customFormat="1" ht="15" x14ac:dyDescent="0.25">
      <c r="A129" s="244" t="s">
        <v>64</v>
      </c>
      <c r="B129" s="245" t="s">
        <v>232</v>
      </c>
      <c r="C129" s="56"/>
      <c r="D129" s="246"/>
      <c r="E129" s="246"/>
      <c r="F129" s="247"/>
      <c r="G129" s="247"/>
    </row>
    <row r="130" spans="1:7" s="86" customFormat="1" ht="294" x14ac:dyDescent="0.2">
      <c r="A130" s="113" t="s">
        <v>55</v>
      </c>
      <c r="B130" s="114" t="s">
        <v>348</v>
      </c>
      <c r="C130" s="105" t="s">
        <v>351</v>
      </c>
      <c r="D130" s="116"/>
      <c r="E130" s="147"/>
      <c r="F130" s="147"/>
      <c r="G130" s="117"/>
    </row>
    <row r="131" spans="1:7" s="86" customFormat="1" ht="257.25" x14ac:dyDescent="0.2">
      <c r="A131" s="118"/>
      <c r="B131" s="119" t="s">
        <v>346</v>
      </c>
      <c r="C131" s="197"/>
      <c r="D131" s="121"/>
      <c r="E131" s="140"/>
      <c r="F131" s="140"/>
      <c r="G131" s="122"/>
    </row>
    <row r="132" spans="1:7" s="86" customFormat="1" ht="85.5" x14ac:dyDescent="0.2">
      <c r="A132" s="198"/>
      <c r="B132" s="199" t="s">
        <v>231</v>
      </c>
      <c r="C132" s="200"/>
      <c r="D132" s="201" t="s">
        <v>57</v>
      </c>
      <c r="E132" s="202">
        <v>1</v>
      </c>
      <c r="F132" s="202"/>
      <c r="G132" s="203">
        <f t="shared" ref="G132" si="9">ROUND(E132*F132,2)</f>
        <v>0</v>
      </c>
    </row>
    <row r="133" spans="1:7" s="267" customFormat="1" ht="15.75" thickBot="1" x14ac:dyDescent="0.3">
      <c r="A133" s="241"/>
      <c r="B133" s="242" t="s">
        <v>233</v>
      </c>
      <c r="C133" s="68"/>
      <c r="D133" s="243"/>
      <c r="E133" s="243"/>
      <c r="F133" s="262"/>
      <c r="G133" s="262">
        <f>SUM(G130:G132)</f>
        <v>0</v>
      </c>
    </row>
    <row r="134" spans="1:7" ht="15" thickTop="1" x14ac:dyDescent="0.2"/>
    <row r="136" spans="1:7" s="47" customFormat="1" ht="15.75" x14ac:dyDescent="0.25">
      <c r="A136" s="42" t="s">
        <v>131</v>
      </c>
      <c r="B136" s="43" t="s">
        <v>132</v>
      </c>
      <c r="C136" s="44"/>
      <c r="D136" s="45"/>
      <c r="E136" s="45"/>
      <c r="F136" s="46"/>
      <c r="G136" s="46"/>
    </row>
    <row r="137" spans="1:7" x14ac:dyDescent="0.2">
      <c r="B137" s="239"/>
      <c r="C137" s="50"/>
      <c r="D137" s="51"/>
      <c r="E137" s="51"/>
    </row>
    <row r="138" spans="1:7" ht="42.75" x14ac:dyDescent="0.2">
      <c r="B138" s="150" t="s">
        <v>124</v>
      </c>
      <c r="C138" s="50"/>
      <c r="D138" s="51"/>
      <c r="E138" s="51"/>
    </row>
    <row r="139" spans="1:7" x14ac:dyDescent="0.2">
      <c r="B139" s="239"/>
      <c r="C139" s="50"/>
      <c r="D139" s="51"/>
      <c r="E139" s="51"/>
    </row>
    <row r="140" spans="1:7" s="92" customFormat="1" ht="15" x14ac:dyDescent="0.25">
      <c r="A140" s="87" t="s">
        <v>133</v>
      </c>
      <c r="B140" s="88" t="s">
        <v>135</v>
      </c>
      <c r="C140" s="89"/>
      <c r="D140" s="90"/>
      <c r="E140" s="90"/>
      <c r="F140" s="91"/>
      <c r="G140" s="91"/>
    </row>
    <row r="141" spans="1:7" s="172" customFormat="1" x14ac:dyDescent="0.2">
      <c r="A141" s="108"/>
      <c r="B141" s="128"/>
      <c r="C141" s="101"/>
      <c r="D141" s="175"/>
      <c r="E141" s="176"/>
      <c r="F141" s="176"/>
      <c r="G141" s="177"/>
    </row>
    <row r="142" spans="1:7" s="172" customFormat="1" x14ac:dyDescent="0.2">
      <c r="A142" s="108"/>
      <c r="B142" s="128" t="s">
        <v>136</v>
      </c>
      <c r="C142" s="101"/>
      <c r="D142" s="175"/>
      <c r="E142" s="176"/>
      <c r="F142" s="176"/>
      <c r="G142" s="177"/>
    </row>
    <row r="143" spans="1:7" s="172" customFormat="1" ht="28.5" x14ac:dyDescent="0.2">
      <c r="A143" s="129" t="s">
        <v>55</v>
      </c>
      <c r="B143" s="130" t="s">
        <v>236</v>
      </c>
      <c r="C143" s="173"/>
      <c r="D143" s="178" t="s">
        <v>126</v>
      </c>
      <c r="E143" s="179">
        <v>40</v>
      </c>
      <c r="F143" s="179"/>
      <c r="G143" s="180">
        <f t="shared" ref="G143:G145" si="10">ROUND(E143*F143,2)</f>
        <v>0</v>
      </c>
    </row>
    <row r="144" spans="1:7" s="172" customFormat="1" ht="28.5" x14ac:dyDescent="0.2">
      <c r="A144" s="129" t="s">
        <v>78</v>
      </c>
      <c r="B144" s="130" t="s">
        <v>238</v>
      </c>
      <c r="C144" s="173"/>
      <c r="D144" s="178" t="s">
        <v>126</v>
      </c>
      <c r="E144" s="179">
        <v>40</v>
      </c>
      <c r="F144" s="179"/>
      <c r="G144" s="180">
        <f t="shared" si="10"/>
        <v>0</v>
      </c>
    </row>
    <row r="145" spans="1:7" s="172" customFormat="1" ht="57" x14ac:dyDescent="0.2">
      <c r="A145" s="129" t="s">
        <v>79</v>
      </c>
      <c r="B145" s="130" t="s">
        <v>237</v>
      </c>
      <c r="C145" s="178"/>
      <c r="D145" s="178" t="s">
        <v>126</v>
      </c>
      <c r="E145" s="179">
        <v>40</v>
      </c>
      <c r="F145" s="179"/>
      <c r="G145" s="180">
        <f t="shared" si="10"/>
        <v>0</v>
      </c>
    </row>
    <row r="146" spans="1:7" s="172" customFormat="1" ht="28.5" x14ac:dyDescent="0.2">
      <c r="A146" s="108" t="s">
        <v>239</v>
      </c>
      <c r="B146" s="128" t="s">
        <v>137</v>
      </c>
      <c r="C146" s="101"/>
      <c r="D146" s="175"/>
      <c r="E146" s="176"/>
      <c r="F146" s="176"/>
      <c r="G146" s="177"/>
    </row>
    <row r="147" spans="1:7" s="172" customFormat="1" x14ac:dyDescent="0.2">
      <c r="A147" s="108" t="s">
        <v>240</v>
      </c>
      <c r="B147" s="128" t="s">
        <v>138</v>
      </c>
      <c r="C147" s="101"/>
      <c r="D147" s="175" t="s">
        <v>139</v>
      </c>
      <c r="E147" s="176">
        <v>10</v>
      </c>
      <c r="F147" s="176"/>
      <c r="G147" s="177">
        <f>ROUND(E147*F147,2)</f>
        <v>0</v>
      </c>
    </row>
    <row r="148" spans="1:7" s="172" customFormat="1" x14ac:dyDescent="0.2">
      <c r="A148" s="108" t="s">
        <v>241</v>
      </c>
      <c r="B148" s="128" t="s">
        <v>140</v>
      </c>
      <c r="C148" s="101"/>
      <c r="D148" s="175"/>
      <c r="E148" s="181">
        <v>0.25</v>
      </c>
      <c r="F148" s="176">
        <f>G147</f>
        <v>0</v>
      </c>
      <c r="G148" s="177">
        <f>ROUND(E148*F148,2)</f>
        <v>0</v>
      </c>
    </row>
    <row r="149" spans="1:7" s="92" customFormat="1" ht="15.75" thickBot="1" x14ac:dyDescent="0.3">
      <c r="A149" s="94"/>
      <c r="B149" s="95" t="s">
        <v>141</v>
      </c>
      <c r="C149" s="96"/>
      <c r="D149" s="97"/>
      <c r="E149" s="97"/>
      <c r="F149" s="174"/>
      <c r="G149" s="174">
        <f>SUM(G143:G148)</f>
        <v>0</v>
      </c>
    </row>
    <row r="150" spans="1:7" s="172" customFormat="1" ht="15" thickTop="1" x14ac:dyDescent="0.2">
      <c r="A150" s="108"/>
      <c r="B150" s="146"/>
      <c r="C150" s="100"/>
      <c r="D150" s="176"/>
      <c r="E150" s="176"/>
      <c r="F150" s="176"/>
      <c r="G150" s="176"/>
    </row>
    <row r="151" spans="1:7" s="172" customFormat="1" x14ac:dyDescent="0.2">
      <c r="A151" s="108"/>
      <c r="B151" s="146"/>
      <c r="C151" s="100"/>
      <c r="D151" s="176"/>
      <c r="E151" s="176"/>
      <c r="F151" s="176"/>
      <c r="G151" s="176"/>
    </row>
    <row r="152" spans="1:7" s="92" customFormat="1" ht="15" x14ac:dyDescent="0.25">
      <c r="A152" s="87" t="s">
        <v>134</v>
      </c>
      <c r="B152" s="88" t="s">
        <v>143</v>
      </c>
      <c r="C152" s="89"/>
      <c r="D152" s="90"/>
      <c r="E152" s="90"/>
      <c r="F152" s="91"/>
      <c r="G152" s="91"/>
    </row>
    <row r="153" spans="1:7" s="86" customFormat="1" x14ac:dyDescent="0.2">
      <c r="A153" s="108"/>
      <c r="B153" s="128"/>
      <c r="C153" s="101"/>
      <c r="D153" s="111"/>
      <c r="E153" s="141"/>
      <c r="F153" s="141"/>
      <c r="G153" s="112"/>
    </row>
    <row r="154" spans="1:7" s="86" customFormat="1" ht="114" x14ac:dyDescent="0.2">
      <c r="A154" s="142" t="s">
        <v>58</v>
      </c>
      <c r="B154" s="143" t="s">
        <v>345</v>
      </c>
      <c r="C154" s="102"/>
      <c r="D154" s="144" t="s">
        <v>57</v>
      </c>
      <c r="E154" s="182">
        <v>1</v>
      </c>
      <c r="F154" s="182"/>
      <c r="G154" s="145">
        <f t="shared" ref="G154" si="11">ROUND(E154*F154,2)</f>
        <v>0</v>
      </c>
    </row>
    <row r="155" spans="1:7" s="99" customFormat="1" ht="15.75" thickBot="1" x14ac:dyDescent="0.3">
      <c r="A155" s="94"/>
      <c r="B155" s="95" t="s">
        <v>144</v>
      </c>
      <c r="C155" s="96"/>
      <c r="D155" s="97"/>
      <c r="E155" s="97"/>
      <c r="F155" s="98"/>
      <c r="G155" s="98">
        <f>SUM(G154:G154)</f>
        <v>0</v>
      </c>
    </row>
    <row r="156" spans="1:7" s="172" customFormat="1" ht="15" thickTop="1" x14ac:dyDescent="0.2">
      <c r="A156" s="108"/>
      <c r="B156" s="146"/>
      <c r="C156" s="100"/>
      <c r="D156" s="176"/>
      <c r="E156" s="176"/>
      <c r="F156" s="176"/>
      <c r="G156" s="176"/>
    </row>
    <row r="157" spans="1:7" s="86" customFormat="1" x14ac:dyDescent="0.2">
      <c r="A157" s="108"/>
      <c r="B157" s="146"/>
      <c r="C157" s="100"/>
      <c r="D157" s="141"/>
      <c r="E157" s="141"/>
      <c r="F157" s="141"/>
      <c r="G157" s="141"/>
    </row>
    <row r="158" spans="1:7" s="86" customFormat="1" x14ac:dyDescent="0.2">
      <c r="A158" s="87" t="s">
        <v>142</v>
      </c>
      <c r="B158" s="88" t="s">
        <v>235</v>
      </c>
      <c r="C158" s="89"/>
      <c r="D158" s="90"/>
      <c r="E158" s="90"/>
      <c r="F158" s="91"/>
      <c r="G158" s="91"/>
    </row>
    <row r="159" spans="1:7" s="86" customFormat="1" x14ac:dyDescent="0.2">
      <c r="A159" s="108"/>
      <c r="B159" s="128"/>
      <c r="C159" s="101"/>
      <c r="D159" s="111"/>
      <c r="E159" s="141"/>
      <c r="F159" s="141"/>
      <c r="G159" s="112"/>
    </row>
    <row r="160" spans="1:7" s="86" customFormat="1" ht="71.25" x14ac:dyDescent="0.2">
      <c r="A160" s="142" t="s">
        <v>61</v>
      </c>
      <c r="B160" s="143" t="s">
        <v>145</v>
      </c>
      <c r="C160" s="102"/>
      <c r="D160" s="144" t="s">
        <v>57</v>
      </c>
      <c r="E160" s="182">
        <v>1</v>
      </c>
      <c r="F160" s="182"/>
      <c r="G160" s="145">
        <f>ROUND(E160*F160,2)</f>
        <v>0</v>
      </c>
    </row>
    <row r="161" spans="1:7" s="86" customFormat="1" ht="15" thickBot="1" x14ac:dyDescent="0.25">
      <c r="A161" s="94"/>
      <c r="B161" s="95" t="s">
        <v>146</v>
      </c>
      <c r="C161" s="96"/>
      <c r="D161" s="97"/>
      <c r="E161" s="97"/>
      <c r="F161" s="98"/>
      <c r="G161" s="98">
        <f>SUM(G159:G160)</f>
        <v>0</v>
      </c>
    </row>
    <row r="162" spans="1:7" s="86" customFormat="1" ht="15" thickTop="1" x14ac:dyDescent="0.2">
      <c r="A162" s="108"/>
      <c r="B162" s="146"/>
      <c r="C162" s="100"/>
      <c r="D162" s="141"/>
      <c r="E162" s="141"/>
      <c r="F162" s="141"/>
      <c r="G162" s="141"/>
    </row>
    <row r="163" spans="1:7" s="86" customFormat="1" x14ac:dyDescent="0.2">
      <c r="A163" s="108"/>
      <c r="B163" s="146"/>
      <c r="C163" s="100"/>
      <c r="D163" s="141"/>
      <c r="E163" s="141"/>
      <c r="F163" s="141"/>
      <c r="G163" s="141"/>
    </row>
  </sheetData>
  <pageMargins left="0.51181102362204722" right="0.39370078740157483" top="0.51181102362204722" bottom="0.51181102362204722" header="0.27559055118110237" footer="0.27559055118110237"/>
  <pageSetup paperSize="9" scale="55" fitToHeight="19" orientation="portrait" r:id="rId1"/>
  <headerFooter alignWithMargins="0">
    <oddFooter>&amp;L&amp;A&amp;R&amp;8&amp;P / &amp;N</oddFooter>
  </headerFooter>
  <rowBreaks count="1" manualBreakCount="1">
    <brk id="844" max="6553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4"/>
  <sheetViews>
    <sheetView zoomScale="90" zoomScaleNormal="90" workbookViewId="0"/>
  </sheetViews>
  <sheetFormatPr defaultRowHeight="14.25" x14ac:dyDescent="0.2"/>
  <cols>
    <col min="1" max="1" width="9.625" style="238" customWidth="1"/>
    <col min="2" max="2" width="69.625" style="240" customWidth="1"/>
    <col min="3" max="3" width="23.375" style="73" customWidth="1"/>
    <col min="4" max="4" width="7.125" style="258" customWidth="1"/>
    <col min="5" max="5" width="9.625" style="258" customWidth="1"/>
    <col min="6" max="7" width="13.375" style="258" customWidth="1"/>
    <col min="8" max="16384" width="9" style="260"/>
  </cols>
  <sheetData>
    <row r="1" spans="1:7" s="237" customFormat="1" x14ac:dyDescent="0.2">
      <c r="A1" s="33" t="s">
        <v>11</v>
      </c>
      <c r="B1" s="236" t="s">
        <v>12</v>
      </c>
      <c r="C1" s="34"/>
    </row>
    <row r="2" spans="1:7" s="237" customFormat="1" x14ac:dyDescent="0.2">
      <c r="A2" s="255" t="s">
        <v>69</v>
      </c>
      <c r="B2" s="236" t="str">
        <f>'Naslovna stran'!C26</f>
        <v>Sanacija vzrokov in posledic vlage v stanovanjih in druga vzdrževalna dela na naslovu Aškerčeva 1 v Celju</v>
      </c>
      <c r="C2" s="34"/>
    </row>
    <row r="3" spans="1:7" s="237" customFormat="1" x14ac:dyDescent="0.2">
      <c r="A3" s="33" t="s">
        <v>22</v>
      </c>
      <c r="B3" s="236">
        <f>'Naslovna stran'!C9</f>
        <v>0</v>
      </c>
      <c r="C3" s="34"/>
    </row>
    <row r="4" spans="1:7" s="237" customFormat="1" x14ac:dyDescent="0.2">
      <c r="C4" s="35"/>
    </row>
    <row r="5" spans="1:7" s="41" customFormat="1" ht="10.5" x14ac:dyDescent="0.15">
      <c r="A5" s="36" t="s">
        <v>49</v>
      </c>
      <c r="B5" s="37" t="s">
        <v>50</v>
      </c>
      <c r="C5" s="38" t="s">
        <v>370</v>
      </c>
      <c r="D5" s="39" t="s">
        <v>51</v>
      </c>
      <c r="E5" s="40" t="s">
        <v>52</v>
      </c>
      <c r="F5" s="40" t="s">
        <v>53</v>
      </c>
      <c r="G5" s="40" t="s">
        <v>54</v>
      </c>
    </row>
    <row r="6" spans="1:7" x14ac:dyDescent="0.2">
      <c r="A6" s="254"/>
      <c r="B6" s="253"/>
      <c r="C6" s="252"/>
      <c r="D6" s="261"/>
      <c r="G6" s="259"/>
    </row>
    <row r="7" spans="1:7" s="80" customFormat="1" ht="15.75" x14ac:dyDescent="0.25">
      <c r="A7" s="75" t="s">
        <v>189</v>
      </c>
      <c r="B7" s="76" t="s">
        <v>214</v>
      </c>
      <c r="C7" s="77"/>
      <c r="D7" s="78"/>
      <c r="E7" s="78"/>
      <c r="F7" s="79"/>
      <c r="G7" s="79"/>
    </row>
    <row r="8" spans="1:7" s="86" customFormat="1" x14ac:dyDescent="0.2">
      <c r="A8" s="81"/>
      <c r="B8" s="82"/>
      <c r="C8" s="83"/>
      <c r="D8" s="84"/>
      <c r="E8" s="84"/>
      <c r="F8" s="85"/>
      <c r="G8" s="85"/>
    </row>
    <row r="9" spans="1:7" s="92" customFormat="1" ht="15" x14ac:dyDescent="0.25">
      <c r="A9" s="87" t="s">
        <v>191</v>
      </c>
      <c r="B9" s="88" t="s">
        <v>202</v>
      </c>
      <c r="C9" s="89"/>
      <c r="D9" s="90"/>
      <c r="E9" s="90"/>
      <c r="F9" s="91"/>
      <c r="G9" s="91"/>
    </row>
    <row r="10" spans="1:7" s="93" customFormat="1" x14ac:dyDescent="0.2">
      <c r="A10" s="108"/>
      <c r="B10" s="109"/>
      <c r="C10" s="110"/>
      <c r="D10" s="111"/>
      <c r="E10" s="112"/>
      <c r="F10" s="112"/>
      <c r="G10" s="112"/>
    </row>
    <row r="11" spans="1:7" ht="85.5" x14ac:dyDescent="0.2">
      <c r="A11" s="151" t="s">
        <v>55</v>
      </c>
      <c r="B11" s="152" t="s">
        <v>216</v>
      </c>
      <c r="C11" s="153"/>
      <c r="D11" s="154"/>
      <c r="E11" s="155"/>
      <c r="F11" s="155"/>
      <c r="G11" s="156"/>
    </row>
    <row r="12" spans="1:7" ht="71.25" x14ac:dyDescent="0.2">
      <c r="A12" s="263" t="s">
        <v>56</v>
      </c>
      <c r="B12" s="158" t="s">
        <v>190</v>
      </c>
      <c r="C12" s="159"/>
      <c r="D12" s="160" t="s">
        <v>57</v>
      </c>
      <c r="E12" s="51">
        <v>1</v>
      </c>
      <c r="F12" s="51"/>
      <c r="G12" s="161">
        <f t="shared" ref="G12:G20" si="0">ROUND(E12*F12,2)</f>
        <v>0</v>
      </c>
    </row>
    <row r="13" spans="1:7" ht="57" x14ac:dyDescent="0.2">
      <c r="A13" s="263" t="s">
        <v>65</v>
      </c>
      <c r="B13" s="158" t="s">
        <v>193</v>
      </c>
      <c r="C13" s="159"/>
      <c r="D13" s="160" t="s">
        <v>57</v>
      </c>
      <c r="E13" s="51">
        <v>1</v>
      </c>
      <c r="F13" s="51"/>
      <c r="G13" s="161">
        <f t="shared" si="0"/>
        <v>0</v>
      </c>
    </row>
    <row r="14" spans="1:7" ht="99.75" x14ac:dyDescent="0.2">
      <c r="A14" s="263" t="s">
        <v>192</v>
      </c>
      <c r="B14" s="158" t="s">
        <v>194</v>
      </c>
      <c r="C14" s="159"/>
      <c r="D14" s="160" t="s">
        <v>57</v>
      </c>
      <c r="E14" s="51">
        <v>1</v>
      </c>
      <c r="F14" s="51"/>
      <c r="G14" s="161">
        <f t="shared" si="0"/>
        <v>0</v>
      </c>
    </row>
    <row r="15" spans="1:7" ht="142.5" x14ac:dyDescent="0.2">
      <c r="A15" s="263" t="s">
        <v>195</v>
      </c>
      <c r="B15" s="158" t="s">
        <v>234</v>
      </c>
      <c r="C15" s="159"/>
      <c r="D15" s="160" t="s">
        <v>57</v>
      </c>
      <c r="E15" s="51">
        <v>1</v>
      </c>
      <c r="F15" s="51"/>
      <c r="G15" s="161">
        <f t="shared" si="0"/>
        <v>0</v>
      </c>
    </row>
    <row r="16" spans="1:7" ht="114" x14ac:dyDescent="0.2">
      <c r="A16" s="263" t="s">
        <v>196</v>
      </c>
      <c r="B16" s="158" t="s">
        <v>198</v>
      </c>
      <c r="C16" s="159"/>
      <c r="D16" s="160" t="s">
        <v>57</v>
      </c>
      <c r="E16" s="51">
        <v>1</v>
      </c>
      <c r="F16" s="51"/>
      <c r="G16" s="161">
        <f t="shared" si="0"/>
        <v>0</v>
      </c>
    </row>
    <row r="17" spans="1:7" ht="185.25" x14ac:dyDescent="0.2">
      <c r="A17" s="263" t="s">
        <v>197</v>
      </c>
      <c r="B17" s="158" t="s">
        <v>199</v>
      </c>
      <c r="C17" s="159"/>
      <c r="D17" s="160" t="s">
        <v>57</v>
      </c>
      <c r="E17" s="51">
        <v>1</v>
      </c>
      <c r="F17" s="51"/>
      <c r="G17" s="161">
        <f t="shared" si="0"/>
        <v>0</v>
      </c>
    </row>
    <row r="18" spans="1:7" ht="114" x14ac:dyDescent="0.2">
      <c r="A18" s="263" t="s">
        <v>200</v>
      </c>
      <c r="B18" s="158" t="s">
        <v>201</v>
      </c>
      <c r="C18" s="159"/>
      <c r="D18" s="160" t="s">
        <v>57</v>
      </c>
      <c r="E18" s="51">
        <v>1</v>
      </c>
      <c r="F18" s="51"/>
      <c r="G18" s="161">
        <f t="shared" si="0"/>
        <v>0</v>
      </c>
    </row>
    <row r="19" spans="1:7" ht="99.75" x14ac:dyDescent="0.2">
      <c r="A19" s="263" t="s">
        <v>203</v>
      </c>
      <c r="B19" s="158" t="s">
        <v>204</v>
      </c>
      <c r="C19" s="159"/>
      <c r="D19" s="160" t="s">
        <v>57</v>
      </c>
      <c r="E19" s="51">
        <v>1</v>
      </c>
      <c r="F19" s="51"/>
      <c r="G19" s="161">
        <f t="shared" si="0"/>
        <v>0</v>
      </c>
    </row>
    <row r="20" spans="1:7" ht="142.5" x14ac:dyDescent="0.2">
      <c r="A20" s="162" t="s">
        <v>205</v>
      </c>
      <c r="B20" s="163" t="s">
        <v>324</v>
      </c>
      <c r="C20" s="164"/>
      <c r="D20" s="165" t="s">
        <v>57</v>
      </c>
      <c r="E20" s="166">
        <v>1</v>
      </c>
      <c r="F20" s="166"/>
      <c r="G20" s="167">
        <f t="shared" si="0"/>
        <v>0</v>
      </c>
    </row>
    <row r="21" spans="1:7" s="99" customFormat="1" ht="15.75" thickBot="1" x14ac:dyDescent="0.3">
      <c r="A21" s="94"/>
      <c r="B21" s="95" t="s">
        <v>206</v>
      </c>
      <c r="C21" s="96"/>
      <c r="D21" s="97"/>
      <c r="E21" s="97"/>
      <c r="F21" s="98"/>
      <c r="G21" s="98">
        <f>SUM(G11:G20)</f>
        <v>0</v>
      </c>
    </row>
    <row r="22" spans="1:7" ht="15" thickTop="1" x14ac:dyDescent="0.2">
      <c r="A22" s="254"/>
      <c r="B22" s="253"/>
      <c r="C22" s="252"/>
      <c r="D22" s="160"/>
      <c r="E22" s="51"/>
      <c r="F22" s="51"/>
      <c r="G22" s="161"/>
    </row>
    <row r="23" spans="1:7" x14ac:dyDescent="0.2">
      <c r="A23" s="254"/>
      <c r="B23" s="253"/>
      <c r="C23" s="252"/>
      <c r="D23" s="160"/>
      <c r="E23" s="51"/>
      <c r="F23" s="51"/>
      <c r="G23" s="161"/>
    </row>
    <row r="24" spans="1:7" s="92" customFormat="1" ht="15" x14ac:dyDescent="0.25">
      <c r="A24" s="87" t="s">
        <v>207</v>
      </c>
      <c r="B24" s="88" t="s">
        <v>208</v>
      </c>
      <c r="C24" s="89"/>
      <c r="D24" s="90"/>
      <c r="E24" s="90"/>
      <c r="F24" s="91"/>
      <c r="G24" s="91"/>
    </row>
    <row r="25" spans="1:7" x14ac:dyDescent="0.2">
      <c r="A25" s="254"/>
      <c r="B25" s="253"/>
      <c r="C25" s="252"/>
      <c r="D25" s="160"/>
      <c r="E25" s="51"/>
      <c r="F25" s="51"/>
      <c r="G25" s="161"/>
    </row>
    <row r="26" spans="1:7" ht="270.75" x14ac:dyDescent="0.2">
      <c r="A26" s="195" t="s">
        <v>58</v>
      </c>
      <c r="B26" s="196" t="s">
        <v>325</v>
      </c>
      <c r="C26" s="168"/>
      <c r="D26" s="169" t="s">
        <v>57</v>
      </c>
      <c r="E26" s="170">
        <v>1</v>
      </c>
      <c r="F26" s="170"/>
      <c r="G26" s="171">
        <f>ROUND(E26*F26,2)</f>
        <v>0</v>
      </c>
    </row>
    <row r="27" spans="1:7" s="99" customFormat="1" ht="15.75" thickBot="1" x14ac:dyDescent="0.3">
      <c r="A27" s="94"/>
      <c r="B27" s="95" t="s">
        <v>209</v>
      </c>
      <c r="C27" s="96"/>
      <c r="D27" s="97"/>
      <c r="E27" s="97"/>
      <c r="F27" s="98"/>
      <c r="G27" s="98">
        <f>SUM(G26)</f>
        <v>0</v>
      </c>
    </row>
    <row r="28" spans="1:7" ht="15" thickTop="1" x14ac:dyDescent="0.2">
      <c r="A28" s="254"/>
      <c r="B28" s="253"/>
      <c r="C28" s="252"/>
      <c r="D28" s="160"/>
      <c r="E28" s="51"/>
      <c r="F28" s="51"/>
      <c r="G28" s="161"/>
    </row>
    <row r="29" spans="1:7" x14ac:dyDescent="0.2">
      <c r="A29" s="254"/>
      <c r="B29" s="253"/>
      <c r="C29" s="252"/>
      <c r="D29" s="160"/>
      <c r="E29" s="51"/>
      <c r="F29" s="51"/>
      <c r="G29" s="161"/>
    </row>
    <row r="30" spans="1:7" s="92" customFormat="1" ht="15" x14ac:dyDescent="0.25">
      <c r="A30" s="87" t="s">
        <v>210</v>
      </c>
      <c r="B30" s="88" t="s">
        <v>211</v>
      </c>
      <c r="C30" s="89"/>
      <c r="D30" s="90"/>
      <c r="E30" s="90"/>
      <c r="F30" s="91"/>
      <c r="G30" s="91"/>
    </row>
    <row r="31" spans="1:7" x14ac:dyDescent="0.2">
      <c r="A31" s="254"/>
      <c r="B31" s="253"/>
      <c r="C31" s="252"/>
      <c r="D31" s="160"/>
      <c r="E31" s="51"/>
      <c r="F31" s="51"/>
      <c r="G31" s="161"/>
    </row>
    <row r="32" spans="1:7" ht="384.75" x14ac:dyDescent="0.2">
      <c r="A32" s="195" t="s">
        <v>61</v>
      </c>
      <c r="B32" s="196" t="s">
        <v>213</v>
      </c>
      <c r="C32" s="168"/>
      <c r="D32" s="169" t="s">
        <v>57</v>
      </c>
      <c r="E32" s="170">
        <v>1</v>
      </c>
      <c r="F32" s="170"/>
      <c r="G32" s="171">
        <f>ROUND(E32*F32,2)</f>
        <v>0</v>
      </c>
    </row>
    <row r="33" spans="1:7" s="99" customFormat="1" ht="15.75" thickBot="1" x14ac:dyDescent="0.3">
      <c r="A33" s="94"/>
      <c r="B33" s="95" t="s">
        <v>212</v>
      </c>
      <c r="C33" s="96"/>
      <c r="D33" s="97"/>
      <c r="E33" s="97"/>
      <c r="F33" s="98"/>
      <c r="G33" s="98">
        <f>SUM(G32)</f>
        <v>0</v>
      </c>
    </row>
    <row r="34" spans="1:7" ht="15" thickTop="1" x14ac:dyDescent="0.2">
      <c r="A34" s="254"/>
      <c r="B34" s="253"/>
      <c r="C34" s="252"/>
      <c r="D34" s="261"/>
      <c r="G34" s="259"/>
    </row>
    <row r="35" spans="1:7" x14ac:dyDescent="0.2">
      <c r="A35" s="254"/>
      <c r="B35" s="253"/>
      <c r="C35" s="252"/>
      <c r="D35" s="261"/>
      <c r="G35" s="259"/>
    </row>
    <row r="36" spans="1:7" s="80" customFormat="1" ht="15.75" x14ac:dyDescent="0.25">
      <c r="A36" s="75" t="s">
        <v>74</v>
      </c>
      <c r="B36" s="76" t="s">
        <v>75</v>
      </c>
      <c r="C36" s="77"/>
      <c r="D36" s="78"/>
      <c r="E36" s="78"/>
      <c r="F36" s="79"/>
      <c r="G36" s="79"/>
    </row>
    <row r="37" spans="1:7" s="86" customFormat="1" x14ac:dyDescent="0.2">
      <c r="A37" s="81"/>
      <c r="B37" s="82"/>
      <c r="C37" s="83"/>
      <c r="D37" s="84"/>
      <c r="E37" s="84"/>
      <c r="F37" s="85"/>
      <c r="G37" s="85"/>
    </row>
    <row r="38" spans="1:7" s="92" customFormat="1" ht="15" x14ac:dyDescent="0.25">
      <c r="A38" s="87" t="s">
        <v>76</v>
      </c>
      <c r="B38" s="88" t="s">
        <v>77</v>
      </c>
      <c r="C38" s="89"/>
      <c r="D38" s="90"/>
      <c r="E38" s="90"/>
      <c r="F38" s="91"/>
      <c r="G38" s="91"/>
    </row>
    <row r="39" spans="1:7" s="93" customFormat="1" x14ac:dyDescent="0.2">
      <c r="A39" s="108"/>
      <c r="B39" s="109"/>
      <c r="C39" s="110"/>
      <c r="D39" s="111"/>
      <c r="E39" s="112"/>
      <c r="F39" s="112"/>
      <c r="G39" s="112"/>
    </row>
    <row r="40" spans="1:7" s="93" customFormat="1" ht="115.5" x14ac:dyDescent="0.2">
      <c r="A40" s="113" t="s">
        <v>55</v>
      </c>
      <c r="B40" s="114" t="s">
        <v>157</v>
      </c>
      <c r="C40" s="115"/>
      <c r="D40" s="116"/>
      <c r="E40" s="117"/>
      <c r="F40" s="117"/>
      <c r="G40" s="117"/>
    </row>
    <row r="41" spans="1:7" s="93" customFormat="1" ht="15.75" x14ac:dyDescent="0.2">
      <c r="A41" s="118" t="s">
        <v>56</v>
      </c>
      <c r="B41" s="119" t="s">
        <v>81</v>
      </c>
      <c r="C41" s="120"/>
      <c r="D41" s="121" t="s">
        <v>114</v>
      </c>
      <c r="E41" s="122">
        <v>35</v>
      </c>
      <c r="F41" s="122"/>
      <c r="G41" s="122">
        <f t="shared" ref="G41:G42" si="1">ROUND(E41*F41,2)</f>
        <v>0</v>
      </c>
    </row>
    <row r="42" spans="1:7" s="93" customFormat="1" ht="15.75" x14ac:dyDescent="0.2">
      <c r="A42" s="118" t="s">
        <v>65</v>
      </c>
      <c r="B42" s="124" t="s">
        <v>82</v>
      </c>
      <c r="C42" s="120"/>
      <c r="D42" s="121" t="s">
        <v>114</v>
      </c>
      <c r="E42" s="122">
        <v>20</v>
      </c>
      <c r="F42" s="122"/>
      <c r="G42" s="122">
        <f t="shared" si="1"/>
        <v>0</v>
      </c>
    </row>
    <row r="43" spans="1:7" s="93" customFormat="1" ht="128.25" x14ac:dyDescent="0.2">
      <c r="A43" s="113" t="s">
        <v>78</v>
      </c>
      <c r="B43" s="114" t="s">
        <v>158</v>
      </c>
      <c r="C43" s="115"/>
      <c r="D43" s="116"/>
      <c r="E43" s="117"/>
      <c r="F43" s="117"/>
      <c r="G43" s="117"/>
    </row>
    <row r="44" spans="1:7" s="93" customFormat="1" ht="43.5" x14ac:dyDescent="0.2">
      <c r="A44" s="118" t="s">
        <v>83</v>
      </c>
      <c r="B44" s="119" t="s">
        <v>159</v>
      </c>
      <c r="C44" s="120"/>
      <c r="D44" s="121" t="s">
        <v>127</v>
      </c>
      <c r="E44" s="122">
        <v>3</v>
      </c>
      <c r="F44" s="122"/>
      <c r="G44" s="122">
        <f t="shared" ref="G44:G48" si="2">ROUND(E44*F44,2)</f>
        <v>0</v>
      </c>
    </row>
    <row r="45" spans="1:7" s="93" customFormat="1" ht="43.5" x14ac:dyDescent="0.2">
      <c r="A45" s="118" t="s">
        <v>84</v>
      </c>
      <c r="B45" s="119" t="s">
        <v>160</v>
      </c>
      <c r="C45" s="120"/>
      <c r="D45" s="121" t="s">
        <v>127</v>
      </c>
      <c r="E45" s="193">
        <v>1</v>
      </c>
      <c r="F45" s="122"/>
      <c r="G45" s="122">
        <f t="shared" si="2"/>
        <v>0</v>
      </c>
    </row>
    <row r="46" spans="1:7" s="93" customFormat="1" ht="57.75" x14ac:dyDescent="0.2">
      <c r="A46" s="118" t="s">
        <v>85</v>
      </c>
      <c r="B46" s="119" t="s">
        <v>161</v>
      </c>
      <c r="C46" s="120"/>
      <c r="D46" s="121" t="s">
        <v>127</v>
      </c>
      <c r="E46" s="193">
        <v>1</v>
      </c>
      <c r="F46" s="122"/>
      <c r="G46" s="122">
        <f t="shared" si="2"/>
        <v>0</v>
      </c>
    </row>
    <row r="47" spans="1:7" s="93" customFormat="1" ht="43.5" x14ac:dyDescent="0.2">
      <c r="A47" s="118" t="s">
        <v>86</v>
      </c>
      <c r="B47" s="119" t="s">
        <v>162</v>
      </c>
      <c r="C47" s="120"/>
      <c r="D47" s="121" t="s">
        <v>127</v>
      </c>
      <c r="E47" s="193">
        <v>3</v>
      </c>
      <c r="F47" s="122"/>
      <c r="G47" s="122">
        <f t="shared" si="2"/>
        <v>0</v>
      </c>
    </row>
    <row r="48" spans="1:7" s="93" customFormat="1" ht="43.5" x14ac:dyDescent="0.2">
      <c r="A48" s="123" t="s">
        <v>87</v>
      </c>
      <c r="B48" s="124" t="s">
        <v>163</v>
      </c>
      <c r="C48" s="125"/>
      <c r="D48" s="126" t="s">
        <v>127</v>
      </c>
      <c r="E48" s="204">
        <v>1</v>
      </c>
      <c r="F48" s="127"/>
      <c r="G48" s="127">
        <f t="shared" si="2"/>
        <v>0</v>
      </c>
    </row>
    <row r="49" spans="1:7" s="93" customFormat="1" ht="85.5" x14ac:dyDescent="0.2">
      <c r="A49" s="118" t="s">
        <v>79</v>
      </c>
      <c r="B49" s="119" t="s">
        <v>169</v>
      </c>
      <c r="C49" s="120"/>
      <c r="D49" s="121"/>
      <c r="E49" s="193"/>
      <c r="F49" s="122"/>
      <c r="G49" s="122"/>
    </row>
    <row r="50" spans="1:7" s="93" customFormat="1" ht="42.75" x14ac:dyDescent="0.2">
      <c r="A50" s="118" t="s">
        <v>88</v>
      </c>
      <c r="B50" s="119" t="s">
        <v>167</v>
      </c>
      <c r="C50" s="120"/>
      <c r="D50" s="121" t="s">
        <v>103</v>
      </c>
      <c r="E50" s="122">
        <v>140</v>
      </c>
      <c r="F50" s="122"/>
      <c r="G50" s="122">
        <f>ROUND(E50*F50,2)</f>
        <v>0</v>
      </c>
    </row>
    <row r="51" spans="1:7" s="93" customFormat="1" ht="28.5" x14ac:dyDescent="0.2">
      <c r="A51" s="118" t="s">
        <v>89</v>
      </c>
      <c r="B51" s="119" t="s">
        <v>168</v>
      </c>
      <c r="C51" s="120"/>
      <c r="D51" s="121" t="s">
        <v>103</v>
      </c>
      <c r="E51" s="122">
        <v>40</v>
      </c>
      <c r="F51" s="122"/>
      <c r="G51" s="122">
        <f>ROUND(E51*F51,2)</f>
        <v>0</v>
      </c>
    </row>
    <row r="52" spans="1:7" s="99" customFormat="1" ht="15.75" thickBot="1" x14ac:dyDescent="0.3">
      <c r="A52" s="94"/>
      <c r="B52" s="95" t="s">
        <v>80</v>
      </c>
      <c r="C52" s="96"/>
      <c r="D52" s="97"/>
      <c r="E52" s="97"/>
      <c r="F52" s="98"/>
      <c r="G52" s="98">
        <f>SUM(G40:G51)</f>
        <v>0</v>
      </c>
    </row>
    <row r="53" spans="1:7" ht="15" thickTop="1" x14ac:dyDescent="0.2">
      <c r="B53" s="249"/>
      <c r="C53" s="252"/>
      <c r="D53" s="261"/>
      <c r="G53" s="259"/>
    </row>
    <row r="54" spans="1:7" x14ac:dyDescent="0.2">
      <c r="B54" s="249"/>
      <c r="C54" s="252"/>
      <c r="D54" s="261"/>
      <c r="G54" s="259"/>
    </row>
    <row r="55" spans="1:7" s="92" customFormat="1" ht="15" x14ac:dyDescent="0.25">
      <c r="A55" s="87" t="s">
        <v>90</v>
      </c>
      <c r="B55" s="88" t="s">
        <v>91</v>
      </c>
      <c r="C55" s="89"/>
      <c r="D55" s="90"/>
      <c r="E55" s="90"/>
      <c r="F55" s="91"/>
      <c r="G55" s="91"/>
    </row>
    <row r="56" spans="1:7" s="93" customFormat="1" x14ac:dyDescent="0.2">
      <c r="A56" s="108"/>
      <c r="B56" s="109"/>
      <c r="C56" s="110"/>
      <c r="D56" s="111"/>
      <c r="E56" s="112"/>
      <c r="F56" s="112"/>
      <c r="G56" s="112"/>
    </row>
    <row r="57" spans="1:7" s="93" customFormat="1" ht="85.5" x14ac:dyDescent="0.2">
      <c r="A57" s="129" t="s">
        <v>58</v>
      </c>
      <c r="B57" s="130" t="s">
        <v>164</v>
      </c>
      <c r="C57" s="131"/>
      <c r="D57" s="132" t="s">
        <v>114</v>
      </c>
      <c r="E57" s="133">
        <v>35</v>
      </c>
      <c r="F57" s="133"/>
      <c r="G57" s="133">
        <f t="shared" ref="G57" si="3">ROUND(E57*F57,2)</f>
        <v>0</v>
      </c>
    </row>
    <row r="58" spans="1:7" s="93" customFormat="1" ht="85.5" x14ac:dyDescent="0.2">
      <c r="A58" s="129" t="s">
        <v>59</v>
      </c>
      <c r="B58" s="130" t="s">
        <v>165</v>
      </c>
      <c r="C58" s="131"/>
      <c r="D58" s="132" t="s">
        <v>57</v>
      </c>
      <c r="E58" s="133">
        <v>5</v>
      </c>
      <c r="F58" s="133"/>
      <c r="G58" s="133">
        <f>ROUND(E58*F58,2)</f>
        <v>0</v>
      </c>
    </row>
    <row r="59" spans="1:7" s="99" customFormat="1" ht="15.75" thickBot="1" x14ac:dyDescent="0.3">
      <c r="A59" s="94"/>
      <c r="B59" s="95" t="s">
        <v>92</v>
      </c>
      <c r="C59" s="96"/>
      <c r="D59" s="97"/>
      <c r="E59" s="97"/>
      <c r="F59" s="98"/>
      <c r="G59" s="98">
        <f>SUM(G57:G58)</f>
        <v>0</v>
      </c>
    </row>
    <row r="60" spans="1:7" ht="15" thickTop="1" x14ac:dyDescent="0.2">
      <c r="B60" s="249"/>
      <c r="C60" s="252"/>
      <c r="D60" s="261"/>
      <c r="G60" s="259"/>
    </row>
    <row r="61" spans="1:7" x14ac:dyDescent="0.2">
      <c r="B61" s="249"/>
      <c r="C61" s="252"/>
      <c r="D61" s="261"/>
      <c r="G61" s="259"/>
    </row>
    <row r="62" spans="1:7" s="99" customFormat="1" ht="15" x14ac:dyDescent="0.25">
      <c r="A62" s="134" t="s">
        <v>95</v>
      </c>
      <c r="B62" s="135" t="s">
        <v>96</v>
      </c>
      <c r="C62" s="136"/>
      <c r="D62" s="137"/>
      <c r="E62" s="137"/>
      <c r="F62" s="138"/>
      <c r="G62" s="138"/>
    </row>
    <row r="63" spans="1:7" s="86" customFormat="1" x14ac:dyDescent="0.2">
      <c r="A63" s="108"/>
      <c r="B63" s="139"/>
      <c r="C63" s="83"/>
      <c r="D63" s="140"/>
      <c r="E63" s="140"/>
      <c r="F63" s="141"/>
      <c r="G63" s="141"/>
    </row>
    <row r="64" spans="1:7" s="92" customFormat="1" ht="15" x14ac:dyDescent="0.25">
      <c r="A64" s="87" t="s">
        <v>97</v>
      </c>
      <c r="B64" s="88" t="s">
        <v>94</v>
      </c>
      <c r="C64" s="89"/>
      <c r="D64" s="90"/>
      <c r="E64" s="90"/>
      <c r="F64" s="91"/>
      <c r="G64" s="91"/>
    </row>
    <row r="65" spans="1:7" x14ac:dyDescent="0.2">
      <c r="B65" s="249"/>
      <c r="C65" s="252"/>
      <c r="D65" s="261"/>
      <c r="G65" s="259"/>
    </row>
    <row r="66" spans="1:7" s="93" customFormat="1" ht="99.75" x14ac:dyDescent="0.2">
      <c r="A66" s="129" t="s">
        <v>55</v>
      </c>
      <c r="B66" s="130" t="s">
        <v>98</v>
      </c>
      <c r="C66" s="131"/>
      <c r="D66" s="132" t="s">
        <v>114</v>
      </c>
      <c r="E66" s="133">
        <v>20</v>
      </c>
      <c r="F66" s="133"/>
      <c r="G66" s="133">
        <f t="shared" ref="G66:G67" si="4">ROUND(E66*F66,2)</f>
        <v>0</v>
      </c>
    </row>
    <row r="67" spans="1:7" s="93" customFormat="1" ht="114" x14ac:dyDescent="0.2">
      <c r="A67" s="129" t="s">
        <v>78</v>
      </c>
      <c r="B67" s="130" t="s">
        <v>99</v>
      </c>
      <c r="C67" s="131"/>
      <c r="D67" s="132" t="s">
        <v>57</v>
      </c>
      <c r="E67" s="133">
        <v>3</v>
      </c>
      <c r="F67" s="133"/>
      <c r="G67" s="133">
        <f t="shared" si="4"/>
        <v>0</v>
      </c>
    </row>
    <row r="68" spans="1:7" s="99" customFormat="1" ht="15.75" thickBot="1" x14ac:dyDescent="0.3">
      <c r="A68" s="94"/>
      <c r="B68" s="95" t="s">
        <v>100</v>
      </c>
      <c r="C68" s="96"/>
      <c r="D68" s="97"/>
      <c r="E68" s="97"/>
      <c r="F68" s="98"/>
      <c r="G68" s="98">
        <f>SUM(G66:G67)</f>
        <v>0</v>
      </c>
    </row>
    <row r="69" spans="1:7" ht="15" thickTop="1" x14ac:dyDescent="0.2">
      <c r="B69" s="128"/>
      <c r="C69" s="252"/>
      <c r="D69" s="261"/>
      <c r="G69" s="259"/>
    </row>
    <row r="70" spans="1:7" s="86" customFormat="1" x14ac:dyDescent="0.2">
      <c r="A70" s="81"/>
      <c r="B70" s="194"/>
      <c r="C70" s="100"/>
      <c r="D70" s="85"/>
      <c r="E70" s="85"/>
      <c r="F70" s="85"/>
      <c r="G70" s="85"/>
    </row>
    <row r="71" spans="1:7" s="92" customFormat="1" ht="15" x14ac:dyDescent="0.25">
      <c r="A71" s="87" t="s">
        <v>93</v>
      </c>
      <c r="B71" s="88" t="s">
        <v>176</v>
      </c>
      <c r="C71" s="89"/>
      <c r="D71" s="90"/>
      <c r="E71" s="90"/>
      <c r="F71" s="91"/>
      <c r="G71" s="91"/>
    </row>
    <row r="72" spans="1:7" s="92" customFormat="1" ht="15" x14ac:dyDescent="0.25">
      <c r="A72" s="87"/>
      <c r="B72" s="88"/>
      <c r="C72" s="89"/>
      <c r="D72" s="90"/>
      <c r="E72" s="90"/>
      <c r="F72" s="91"/>
      <c r="G72" s="91"/>
    </row>
    <row r="73" spans="1:7" s="93" customFormat="1" ht="114" x14ac:dyDescent="0.2">
      <c r="A73" s="129" t="s">
        <v>58</v>
      </c>
      <c r="B73" s="130" t="s">
        <v>178</v>
      </c>
      <c r="C73" s="131"/>
      <c r="D73" s="132" t="s">
        <v>57</v>
      </c>
      <c r="E73" s="133">
        <v>2</v>
      </c>
      <c r="F73" s="133"/>
      <c r="G73" s="133">
        <f t="shared" ref="G73:G78" si="5">ROUND(E73*F73,2)</f>
        <v>0</v>
      </c>
    </row>
    <row r="74" spans="1:7" s="93" customFormat="1" ht="114" x14ac:dyDescent="0.2">
      <c r="A74" s="129" t="s">
        <v>59</v>
      </c>
      <c r="B74" s="130" t="s">
        <v>381</v>
      </c>
      <c r="C74" s="131"/>
      <c r="D74" s="132" t="s">
        <v>57</v>
      </c>
      <c r="E74" s="133">
        <v>2</v>
      </c>
      <c r="F74" s="133"/>
      <c r="G74" s="133">
        <f t="shared" si="5"/>
        <v>0</v>
      </c>
    </row>
    <row r="75" spans="1:7" s="93" customFormat="1" ht="99.75" x14ac:dyDescent="0.2">
      <c r="A75" s="129" t="s">
        <v>60</v>
      </c>
      <c r="B75" s="130" t="s">
        <v>179</v>
      </c>
      <c r="C75" s="131"/>
      <c r="D75" s="132" t="s">
        <v>57</v>
      </c>
      <c r="E75" s="133">
        <v>2</v>
      </c>
      <c r="F75" s="133"/>
      <c r="G75" s="133">
        <f t="shared" si="5"/>
        <v>0</v>
      </c>
    </row>
    <row r="76" spans="1:7" s="93" customFormat="1" ht="99.75" x14ac:dyDescent="0.2">
      <c r="A76" s="129" t="s">
        <v>66</v>
      </c>
      <c r="B76" s="130" t="s">
        <v>371</v>
      </c>
      <c r="C76" s="131"/>
      <c r="D76" s="132" t="s">
        <v>57</v>
      </c>
      <c r="E76" s="133">
        <v>2</v>
      </c>
      <c r="F76" s="133"/>
      <c r="G76" s="133">
        <f t="shared" si="5"/>
        <v>0</v>
      </c>
    </row>
    <row r="77" spans="1:7" s="93" customFormat="1" ht="114.75" x14ac:dyDescent="0.2">
      <c r="A77" s="129" t="s">
        <v>68</v>
      </c>
      <c r="B77" s="130" t="s">
        <v>180</v>
      </c>
      <c r="C77" s="131" t="s">
        <v>326</v>
      </c>
      <c r="D77" s="132" t="s">
        <v>57</v>
      </c>
      <c r="E77" s="133">
        <v>2</v>
      </c>
      <c r="F77" s="133"/>
      <c r="G77" s="133">
        <f t="shared" si="5"/>
        <v>0</v>
      </c>
    </row>
    <row r="78" spans="1:7" s="93" customFormat="1" ht="114" x14ac:dyDescent="0.2">
      <c r="A78" s="118" t="s">
        <v>125</v>
      </c>
      <c r="B78" s="119" t="s">
        <v>372</v>
      </c>
      <c r="C78" s="131" t="s">
        <v>326</v>
      </c>
      <c r="D78" s="121" t="s">
        <v>57</v>
      </c>
      <c r="E78" s="122">
        <v>2</v>
      </c>
      <c r="F78" s="122"/>
      <c r="G78" s="122">
        <f t="shared" si="5"/>
        <v>0</v>
      </c>
    </row>
    <row r="79" spans="1:7" s="86" customFormat="1" ht="15" thickBot="1" x14ac:dyDescent="0.25">
      <c r="A79" s="94"/>
      <c r="B79" s="95" t="s">
        <v>177</v>
      </c>
      <c r="C79" s="96"/>
      <c r="D79" s="97"/>
      <c r="E79" s="97"/>
      <c r="F79" s="98"/>
      <c r="G79" s="98">
        <f>SUM(G73:G78)</f>
        <v>0</v>
      </c>
    </row>
    <row r="80" spans="1:7" s="86" customFormat="1" ht="15" thickTop="1" x14ac:dyDescent="0.2">
      <c r="A80" s="81"/>
      <c r="B80" s="194"/>
      <c r="C80" s="100"/>
      <c r="D80" s="85"/>
      <c r="E80" s="85"/>
      <c r="F80" s="85"/>
      <c r="G80" s="85"/>
    </row>
    <row r="81" spans="1:7" x14ac:dyDescent="0.2">
      <c r="B81" s="128"/>
      <c r="C81" s="252"/>
      <c r="D81" s="261"/>
      <c r="G81" s="259"/>
    </row>
    <row r="82" spans="1:7" s="86" customFormat="1" x14ac:dyDescent="0.2">
      <c r="A82" s="87" t="s">
        <v>107</v>
      </c>
      <c r="B82" s="88" t="s">
        <v>174</v>
      </c>
      <c r="C82" s="89"/>
      <c r="D82" s="90"/>
      <c r="E82" s="90"/>
      <c r="F82" s="91"/>
      <c r="G82" s="91"/>
    </row>
    <row r="83" spans="1:7" x14ac:dyDescent="0.2">
      <c r="B83" s="128"/>
      <c r="C83" s="252"/>
      <c r="D83" s="261"/>
      <c r="G83" s="259"/>
    </row>
    <row r="84" spans="1:7" s="93" customFormat="1" ht="57" x14ac:dyDescent="0.2">
      <c r="A84" s="129" t="s">
        <v>61</v>
      </c>
      <c r="B84" s="130" t="s">
        <v>166</v>
      </c>
      <c r="C84" s="131"/>
      <c r="D84" s="132" t="s">
        <v>57</v>
      </c>
      <c r="E84" s="133">
        <v>3</v>
      </c>
      <c r="F84" s="133"/>
      <c r="G84" s="133">
        <f t="shared" ref="G84" si="6">ROUND(E84*F84,2)</f>
        <v>0</v>
      </c>
    </row>
    <row r="85" spans="1:7" s="99" customFormat="1" ht="15.75" thickBot="1" x14ac:dyDescent="0.3">
      <c r="A85" s="94"/>
      <c r="B85" s="95" t="s">
        <v>175</v>
      </c>
      <c r="C85" s="96"/>
      <c r="D85" s="97"/>
      <c r="E85" s="97"/>
      <c r="F85" s="98"/>
      <c r="G85" s="98">
        <f>SUM(G84:G84)</f>
        <v>0</v>
      </c>
    </row>
    <row r="86" spans="1:7" ht="15" thickTop="1" x14ac:dyDescent="0.2">
      <c r="B86" s="249"/>
      <c r="C86" s="252"/>
      <c r="D86" s="261"/>
      <c r="G86" s="259"/>
    </row>
    <row r="87" spans="1:7" x14ac:dyDescent="0.2">
      <c r="B87" s="128"/>
      <c r="C87" s="252"/>
      <c r="D87" s="261"/>
      <c r="G87" s="259"/>
    </row>
    <row r="88" spans="1:7" s="86" customFormat="1" x14ac:dyDescent="0.2">
      <c r="A88" s="87" t="s">
        <v>111</v>
      </c>
      <c r="B88" s="88" t="s">
        <v>101</v>
      </c>
      <c r="C88" s="89"/>
      <c r="D88" s="90"/>
      <c r="E88" s="90"/>
      <c r="F88" s="91"/>
      <c r="G88" s="91"/>
    </row>
    <row r="89" spans="1:7" s="86" customFormat="1" x14ac:dyDescent="0.2">
      <c r="A89" s="108"/>
      <c r="B89" s="146"/>
      <c r="C89" s="100"/>
      <c r="D89" s="141"/>
      <c r="E89" s="141"/>
      <c r="F89" s="141"/>
      <c r="G89" s="141"/>
    </row>
    <row r="90" spans="1:7" s="86" customFormat="1" x14ac:dyDescent="0.2">
      <c r="A90" s="108"/>
      <c r="B90" s="103" t="s">
        <v>110</v>
      </c>
      <c r="C90" s="104"/>
      <c r="D90" s="141"/>
      <c r="E90" s="141"/>
      <c r="F90" s="141"/>
      <c r="G90" s="112"/>
    </row>
    <row r="91" spans="1:7" s="93" customFormat="1" ht="57" x14ac:dyDescent="0.2">
      <c r="A91" s="129" t="s">
        <v>112</v>
      </c>
      <c r="B91" s="130" t="s">
        <v>170</v>
      </c>
      <c r="C91" s="131"/>
      <c r="D91" s="132" t="s">
        <v>103</v>
      </c>
      <c r="E91" s="133">
        <v>30</v>
      </c>
      <c r="F91" s="133"/>
      <c r="G91" s="133">
        <f t="shared" ref="G91:G99" si="7">ROUND(E91*F91,2)</f>
        <v>0</v>
      </c>
    </row>
    <row r="92" spans="1:7" s="86" customFormat="1" x14ac:dyDescent="0.2">
      <c r="A92" s="108"/>
      <c r="B92" s="103" t="s">
        <v>181</v>
      </c>
      <c r="C92" s="104"/>
      <c r="D92" s="141"/>
      <c r="E92" s="141"/>
      <c r="F92" s="141"/>
      <c r="G92" s="112"/>
    </row>
    <row r="93" spans="1:7" s="93" customFormat="1" ht="71.25" x14ac:dyDescent="0.2">
      <c r="A93" s="113" t="s">
        <v>113</v>
      </c>
      <c r="B93" s="114" t="s">
        <v>245</v>
      </c>
      <c r="C93" s="115" t="s">
        <v>327</v>
      </c>
      <c r="D93" s="116" t="s">
        <v>57</v>
      </c>
      <c r="E93" s="117">
        <v>4</v>
      </c>
      <c r="F93" s="117"/>
      <c r="G93" s="133">
        <f t="shared" si="7"/>
        <v>0</v>
      </c>
    </row>
    <row r="94" spans="1:7" s="93" customFormat="1" ht="117" x14ac:dyDescent="0.2">
      <c r="A94" s="113" t="s">
        <v>128</v>
      </c>
      <c r="B94" s="114" t="s">
        <v>246</v>
      </c>
      <c r="C94" s="115" t="s">
        <v>328</v>
      </c>
      <c r="D94" s="116" t="s">
        <v>57</v>
      </c>
      <c r="E94" s="117">
        <v>4</v>
      </c>
      <c r="F94" s="117"/>
      <c r="G94" s="133">
        <f t="shared" si="7"/>
        <v>0</v>
      </c>
    </row>
    <row r="95" spans="1:7" s="86" customFormat="1" x14ac:dyDescent="0.2">
      <c r="A95" s="108"/>
      <c r="B95" s="103" t="s">
        <v>219</v>
      </c>
      <c r="C95" s="104"/>
      <c r="D95" s="141"/>
      <c r="E95" s="141"/>
      <c r="F95" s="141"/>
      <c r="G95" s="112"/>
    </row>
    <row r="96" spans="1:7" s="86" customFormat="1" ht="285" x14ac:dyDescent="0.2">
      <c r="A96" s="113" t="s">
        <v>129</v>
      </c>
      <c r="B96" s="114" t="s">
        <v>220</v>
      </c>
      <c r="C96" s="105"/>
      <c r="D96" s="116"/>
      <c r="E96" s="147"/>
      <c r="F96" s="147"/>
      <c r="G96" s="117"/>
    </row>
    <row r="97" spans="1:7" s="86" customFormat="1" ht="42.75" x14ac:dyDescent="0.2">
      <c r="A97" s="118" t="s">
        <v>184</v>
      </c>
      <c r="B97" s="119" t="s">
        <v>171</v>
      </c>
      <c r="C97" s="106"/>
      <c r="D97" s="121" t="s">
        <v>172</v>
      </c>
      <c r="E97" s="148">
        <v>20</v>
      </c>
      <c r="F97" s="122"/>
      <c r="G97" s="122">
        <f t="shared" si="7"/>
        <v>0</v>
      </c>
    </row>
    <row r="98" spans="1:7" s="86" customFormat="1" ht="42.75" x14ac:dyDescent="0.2">
      <c r="A98" s="118" t="s">
        <v>185</v>
      </c>
      <c r="B98" s="119" t="s">
        <v>173</v>
      </c>
      <c r="C98" s="106"/>
      <c r="D98" s="121" t="s">
        <v>103</v>
      </c>
      <c r="E98" s="148">
        <v>10</v>
      </c>
      <c r="F98" s="122"/>
      <c r="G98" s="122">
        <f t="shared" si="7"/>
        <v>0</v>
      </c>
    </row>
    <row r="99" spans="1:7" s="86" customFormat="1" ht="15.75" x14ac:dyDescent="0.2">
      <c r="A99" s="123" t="s">
        <v>217</v>
      </c>
      <c r="B99" s="124" t="s">
        <v>105</v>
      </c>
      <c r="C99" s="107"/>
      <c r="D99" s="126" t="s">
        <v>103</v>
      </c>
      <c r="E99" s="149">
        <v>20</v>
      </c>
      <c r="F99" s="127"/>
      <c r="G99" s="127">
        <f t="shared" si="7"/>
        <v>0</v>
      </c>
    </row>
    <row r="100" spans="1:7" s="86" customFormat="1" x14ac:dyDescent="0.2">
      <c r="A100" s="108"/>
      <c r="B100" s="103" t="s">
        <v>218</v>
      </c>
      <c r="C100" s="104"/>
      <c r="D100" s="141"/>
      <c r="E100" s="141"/>
      <c r="F100" s="141"/>
      <c r="G100" s="112"/>
    </row>
    <row r="101" spans="1:7" s="86" customFormat="1" ht="299.25" x14ac:dyDescent="0.2">
      <c r="A101" s="113" t="s">
        <v>130</v>
      </c>
      <c r="B101" s="114" t="s">
        <v>224</v>
      </c>
      <c r="C101" s="115" t="s">
        <v>328</v>
      </c>
      <c r="D101" s="116"/>
      <c r="E101" s="147"/>
      <c r="F101" s="147"/>
      <c r="G101" s="117"/>
    </row>
    <row r="102" spans="1:7" s="86" customFormat="1" ht="42.75" x14ac:dyDescent="0.2">
      <c r="A102" s="118" t="s">
        <v>221</v>
      </c>
      <c r="B102" s="119" t="s">
        <v>171</v>
      </c>
      <c r="C102" s="106"/>
      <c r="D102" s="121" t="s">
        <v>172</v>
      </c>
      <c r="E102" s="148">
        <v>160</v>
      </c>
      <c r="F102" s="122"/>
      <c r="G102" s="122">
        <f t="shared" ref="G102:G104" si="8">ROUND(E102*F102,2)</f>
        <v>0</v>
      </c>
    </row>
    <row r="103" spans="1:7" s="86" customFormat="1" ht="42.75" x14ac:dyDescent="0.2">
      <c r="A103" s="118" t="s">
        <v>222</v>
      </c>
      <c r="B103" s="119" t="s">
        <v>173</v>
      </c>
      <c r="C103" s="106"/>
      <c r="D103" s="121" t="s">
        <v>103</v>
      </c>
      <c r="E103" s="148">
        <v>50</v>
      </c>
      <c r="F103" s="122"/>
      <c r="G103" s="122">
        <f t="shared" si="8"/>
        <v>0</v>
      </c>
    </row>
    <row r="104" spans="1:7" s="86" customFormat="1" ht="15.75" x14ac:dyDescent="0.2">
      <c r="A104" s="123" t="s">
        <v>223</v>
      </c>
      <c r="B104" s="124" t="s">
        <v>105</v>
      </c>
      <c r="C104" s="107"/>
      <c r="D104" s="126" t="s">
        <v>103</v>
      </c>
      <c r="E104" s="149">
        <v>160</v>
      </c>
      <c r="F104" s="127"/>
      <c r="G104" s="127">
        <f t="shared" si="8"/>
        <v>0</v>
      </c>
    </row>
    <row r="105" spans="1:7" s="86" customFormat="1" x14ac:dyDescent="0.2">
      <c r="A105" s="108"/>
      <c r="B105" s="103" t="s">
        <v>225</v>
      </c>
      <c r="C105" s="104"/>
      <c r="D105" s="141"/>
      <c r="E105" s="141"/>
      <c r="F105" s="141"/>
      <c r="G105" s="112"/>
    </row>
    <row r="106" spans="1:7" s="93" customFormat="1" ht="71.25" x14ac:dyDescent="0.2">
      <c r="A106" s="129" t="s">
        <v>186</v>
      </c>
      <c r="B106" s="130" t="s">
        <v>108</v>
      </c>
      <c r="C106" s="131"/>
      <c r="D106" s="132" t="s">
        <v>115</v>
      </c>
      <c r="E106" s="133">
        <v>120</v>
      </c>
      <c r="F106" s="133"/>
      <c r="G106" s="133">
        <f>ROUND(E106*F106,2)</f>
        <v>0</v>
      </c>
    </row>
    <row r="107" spans="1:7" s="86" customFormat="1" ht="185.25" x14ac:dyDescent="0.2">
      <c r="A107" s="113" t="s">
        <v>226</v>
      </c>
      <c r="B107" s="114" t="s">
        <v>109</v>
      </c>
      <c r="C107" s="115" t="s">
        <v>328</v>
      </c>
      <c r="D107" s="116"/>
      <c r="E107" s="147"/>
      <c r="F107" s="147"/>
      <c r="G107" s="117"/>
    </row>
    <row r="108" spans="1:7" s="86" customFormat="1" ht="15.75" x14ac:dyDescent="0.2">
      <c r="A108" s="118" t="s">
        <v>227</v>
      </c>
      <c r="B108" s="119" t="s">
        <v>102</v>
      </c>
      <c r="C108" s="106"/>
      <c r="D108" s="121" t="s">
        <v>103</v>
      </c>
      <c r="E108" s="148">
        <v>80</v>
      </c>
      <c r="F108" s="122"/>
      <c r="G108" s="122">
        <f>ROUND(E108*F108,2)</f>
        <v>0</v>
      </c>
    </row>
    <row r="109" spans="1:7" s="86" customFormat="1" ht="15.75" x14ac:dyDescent="0.2">
      <c r="A109" s="118" t="s">
        <v>228</v>
      </c>
      <c r="B109" s="119" t="s">
        <v>104</v>
      </c>
      <c r="C109" s="106"/>
      <c r="D109" s="121" t="s">
        <v>103</v>
      </c>
      <c r="E109" s="148">
        <v>40</v>
      </c>
      <c r="F109" s="122"/>
      <c r="G109" s="122">
        <f>ROUND(E109*F109,2)</f>
        <v>0</v>
      </c>
    </row>
    <row r="110" spans="1:7" s="86" customFormat="1" ht="15.75" x14ac:dyDescent="0.2">
      <c r="A110" s="123" t="s">
        <v>229</v>
      </c>
      <c r="B110" s="124" t="s">
        <v>105</v>
      </c>
      <c r="C110" s="107"/>
      <c r="D110" s="126" t="s">
        <v>103</v>
      </c>
      <c r="E110" s="149">
        <v>80</v>
      </c>
      <c r="F110" s="127"/>
      <c r="G110" s="127">
        <f>ROUND(E110*F110,2)</f>
        <v>0</v>
      </c>
    </row>
    <row r="111" spans="1:7" s="86" customFormat="1" ht="15" thickBot="1" x14ac:dyDescent="0.25">
      <c r="A111" s="94"/>
      <c r="B111" s="95" t="s">
        <v>106</v>
      </c>
      <c r="C111" s="96"/>
      <c r="D111" s="97"/>
      <c r="E111" s="97"/>
      <c r="F111" s="98"/>
      <c r="G111" s="98">
        <f>SUM(G90:G110)</f>
        <v>0</v>
      </c>
    </row>
    <row r="112" spans="1:7" ht="15" thickTop="1" x14ac:dyDescent="0.2">
      <c r="B112" s="128"/>
      <c r="C112" s="252"/>
      <c r="D112" s="261"/>
      <c r="G112" s="259"/>
    </row>
    <row r="113" spans="1:7" x14ac:dyDescent="0.2">
      <c r="B113" s="249"/>
      <c r="C113" s="252"/>
      <c r="D113" s="261"/>
      <c r="G113" s="259"/>
    </row>
    <row r="114" spans="1:7" s="86" customFormat="1" x14ac:dyDescent="0.2">
      <c r="A114" s="87" t="s">
        <v>116</v>
      </c>
      <c r="B114" s="88" t="s">
        <v>117</v>
      </c>
      <c r="C114" s="89"/>
      <c r="D114" s="90"/>
      <c r="E114" s="90"/>
      <c r="F114" s="91"/>
      <c r="G114" s="91"/>
    </row>
    <row r="115" spans="1:7" x14ac:dyDescent="0.2">
      <c r="B115" s="249"/>
      <c r="C115" s="252"/>
      <c r="D115" s="261"/>
      <c r="G115" s="259"/>
    </row>
    <row r="116" spans="1:7" s="93" customFormat="1" x14ac:dyDescent="0.2">
      <c r="A116" s="113" t="s">
        <v>118</v>
      </c>
      <c r="B116" s="114" t="s">
        <v>333</v>
      </c>
      <c r="C116" s="115"/>
      <c r="D116" s="116"/>
      <c r="E116" s="117"/>
      <c r="F116" s="117"/>
      <c r="G116" s="117"/>
    </row>
    <row r="117" spans="1:7" s="93" customFormat="1" ht="42.75" x14ac:dyDescent="0.2">
      <c r="A117" s="118" t="s">
        <v>329</v>
      </c>
      <c r="B117" s="119" t="s">
        <v>331</v>
      </c>
      <c r="C117" s="120"/>
      <c r="D117" s="121" t="s">
        <v>57</v>
      </c>
      <c r="E117" s="122">
        <v>1</v>
      </c>
      <c r="F117" s="122"/>
      <c r="G117" s="122">
        <f t="shared" ref="G117:G118" si="9">ROUND(E117*F117,2)</f>
        <v>0</v>
      </c>
    </row>
    <row r="118" spans="1:7" s="93" customFormat="1" ht="57" x14ac:dyDescent="0.2">
      <c r="A118" s="123" t="s">
        <v>330</v>
      </c>
      <c r="B118" s="124" t="s">
        <v>373</v>
      </c>
      <c r="C118" s="125"/>
      <c r="D118" s="126" t="s">
        <v>57</v>
      </c>
      <c r="E118" s="127">
        <v>1</v>
      </c>
      <c r="F118" s="127"/>
      <c r="G118" s="127">
        <f t="shared" si="9"/>
        <v>0</v>
      </c>
    </row>
    <row r="119" spans="1:7" s="93" customFormat="1" ht="85.5" x14ac:dyDescent="0.2">
      <c r="A119" s="129" t="s">
        <v>119</v>
      </c>
      <c r="B119" s="130" t="s">
        <v>187</v>
      </c>
      <c r="C119" s="131"/>
      <c r="D119" s="132" t="s">
        <v>57</v>
      </c>
      <c r="E119" s="133">
        <v>1</v>
      </c>
      <c r="F119" s="133"/>
      <c r="G119" s="133">
        <f t="shared" ref="G119:G121" si="10">ROUND(E119*F119,2)</f>
        <v>0</v>
      </c>
    </row>
    <row r="120" spans="1:7" s="93" customFormat="1" ht="156.75" x14ac:dyDescent="0.2">
      <c r="A120" s="129" t="s">
        <v>120</v>
      </c>
      <c r="B120" s="130" t="s">
        <v>247</v>
      </c>
      <c r="C120" s="131"/>
      <c r="D120" s="132" t="s">
        <v>57</v>
      </c>
      <c r="E120" s="180">
        <v>1</v>
      </c>
      <c r="F120" s="133"/>
      <c r="G120" s="133">
        <f t="shared" si="10"/>
        <v>0</v>
      </c>
    </row>
    <row r="121" spans="1:7" s="93" customFormat="1" ht="71.25" x14ac:dyDescent="0.2">
      <c r="A121" s="129" t="s">
        <v>122</v>
      </c>
      <c r="B121" s="130" t="s">
        <v>121</v>
      </c>
      <c r="C121" s="131"/>
      <c r="D121" s="132" t="s">
        <v>57</v>
      </c>
      <c r="E121" s="133">
        <v>1</v>
      </c>
      <c r="F121" s="133"/>
      <c r="G121" s="133">
        <f t="shared" si="10"/>
        <v>0</v>
      </c>
    </row>
    <row r="122" spans="1:7" s="99" customFormat="1" ht="15.75" thickBot="1" x14ac:dyDescent="0.3">
      <c r="A122" s="94"/>
      <c r="B122" s="95" t="s">
        <v>123</v>
      </c>
      <c r="C122" s="96"/>
      <c r="D122" s="97"/>
      <c r="E122" s="97"/>
      <c r="F122" s="98"/>
      <c r="G122" s="98">
        <f>SUM(G116:G121)</f>
        <v>0</v>
      </c>
    </row>
    <row r="123" spans="1:7" ht="15" thickTop="1" x14ac:dyDescent="0.2">
      <c r="B123" s="249"/>
      <c r="C123" s="252"/>
      <c r="D123" s="261"/>
      <c r="G123" s="259"/>
    </row>
    <row r="124" spans="1:7" x14ac:dyDescent="0.2">
      <c r="A124" s="254"/>
      <c r="B124" s="253"/>
      <c r="C124" s="252"/>
      <c r="D124" s="261"/>
      <c r="G124" s="259"/>
    </row>
    <row r="125" spans="1:7" s="47" customFormat="1" ht="15.75" x14ac:dyDescent="0.25">
      <c r="A125" s="42" t="s">
        <v>62</v>
      </c>
      <c r="B125" s="43" t="s">
        <v>63</v>
      </c>
      <c r="C125" s="44"/>
      <c r="D125" s="45"/>
      <c r="E125" s="45"/>
      <c r="F125" s="46"/>
      <c r="G125" s="46"/>
    </row>
    <row r="126" spans="1:7" x14ac:dyDescent="0.2">
      <c r="B126" s="239"/>
      <c r="C126" s="50"/>
      <c r="D126" s="51"/>
      <c r="E126" s="51"/>
    </row>
    <row r="127" spans="1:7" ht="42.75" x14ac:dyDescent="0.2">
      <c r="B127" s="150" t="s">
        <v>124</v>
      </c>
      <c r="C127" s="50"/>
      <c r="D127" s="51"/>
      <c r="E127" s="51"/>
    </row>
    <row r="128" spans="1:7" x14ac:dyDescent="0.2">
      <c r="B128" s="239"/>
      <c r="C128" s="50"/>
      <c r="D128" s="51"/>
      <c r="E128" s="51"/>
    </row>
    <row r="129" spans="1:7" s="248" customFormat="1" ht="15" x14ac:dyDescent="0.25">
      <c r="A129" s="244" t="s">
        <v>64</v>
      </c>
      <c r="B129" s="245" t="s">
        <v>232</v>
      </c>
      <c r="C129" s="56"/>
      <c r="D129" s="246"/>
      <c r="E129" s="246"/>
      <c r="F129" s="247"/>
      <c r="G129" s="247"/>
    </row>
    <row r="130" spans="1:7" s="86" customFormat="1" ht="237" x14ac:dyDescent="0.2">
      <c r="A130" s="113" t="s">
        <v>55</v>
      </c>
      <c r="B130" s="114" t="s">
        <v>349</v>
      </c>
      <c r="C130" s="105" t="s">
        <v>350</v>
      </c>
      <c r="D130" s="116"/>
      <c r="E130" s="147"/>
      <c r="F130" s="147"/>
      <c r="G130" s="117"/>
    </row>
    <row r="131" spans="1:7" s="86" customFormat="1" ht="129.75" x14ac:dyDescent="0.2">
      <c r="A131" s="118"/>
      <c r="B131" s="119" t="s">
        <v>352</v>
      </c>
      <c r="C131" s="197"/>
      <c r="D131" s="121"/>
      <c r="E131" s="140"/>
      <c r="F131" s="140"/>
      <c r="G131" s="122"/>
    </row>
    <row r="132" spans="1:7" s="86" customFormat="1" ht="271.5" x14ac:dyDescent="0.2">
      <c r="A132" s="118"/>
      <c r="B132" s="119" t="s">
        <v>347</v>
      </c>
      <c r="C132" s="197"/>
      <c r="D132" s="121"/>
      <c r="E132" s="140"/>
      <c r="F132" s="140"/>
      <c r="G132" s="122"/>
    </row>
    <row r="133" spans="1:7" s="86" customFormat="1" ht="85.5" x14ac:dyDescent="0.2">
      <c r="A133" s="198"/>
      <c r="B133" s="199" t="s">
        <v>231</v>
      </c>
      <c r="C133" s="200"/>
      <c r="D133" s="201" t="s">
        <v>57</v>
      </c>
      <c r="E133" s="202">
        <v>1</v>
      </c>
      <c r="F133" s="202"/>
      <c r="G133" s="203">
        <f t="shared" ref="G133" si="11">ROUND(E133*F133,2)</f>
        <v>0</v>
      </c>
    </row>
    <row r="134" spans="1:7" s="267" customFormat="1" ht="15.75" thickBot="1" x14ac:dyDescent="0.3">
      <c r="A134" s="241"/>
      <c r="B134" s="242" t="s">
        <v>233</v>
      </c>
      <c r="C134" s="68"/>
      <c r="D134" s="243"/>
      <c r="E134" s="243"/>
      <c r="F134" s="262"/>
      <c r="G134" s="262">
        <f>SUM(G130:G133)</f>
        <v>0</v>
      </c>
    </row>
    <row r="135" spans="1:7" ht="15" thickTop="1" x14ac:dyDescent="0.2"/>
    <row r="137" spans="1:7" s="47" customFormat="1" ht="15.75" x14ac:dyDescent="0.25">
      <c r="A137" s="42" t="s">
        <v>131</v>
      </c>
      <c r="B137" s="43" t="s">
        <v>132</v>
      </c>
      <c r="C137" s="44"/>
      <c r="D137" s="45"/>
      <c r="E137" s="45"/>
      <c r="F137" s="46"/>
      <c r="G137" s="46"/>
    </row>
    <row r="138" spans="1:7" x14ac:dyDescent="0.2">
      <c r="B138" s="239"/>
      <c r="C138" s="50"/>
      <c r="D138" s="51"/>
      <c r="E138" s="51"/>
    </row>
    <row r="139" spans="1:7" ht="42.75" x14ac:dyDescent="0.2">
      <c r="B139" s="150" t="s">
        <v>124</v>
      </c>
      <c r="C139" s="50"/>
      <c r="D139" s="51"/>
      <c r="E139" s="51"/>
    </row>
    <row r="140" spans="1:7" x14ac:dyDescent="0.2">
      <c r="B140" s="239"/>
      <c r="C140" s="50"/>
      <c r="D140" s="51"/>
      <c r="E140" s="51"/>
    </row>
    <row r="141" spans="1:7" s="92" customFormat="1" ht="15" x14ac:dyDescent="0.25">
      <c r="A141" s="87" t="s">
        <v>133</v>
      </c>
      <c r="B141" s="88" t="s">
        <v>135</v>
      </c>
      <c r="C141" s="89"/>
      <c r="D141" s="90"/>
      <c r="E141" s="90"/>
      <c r="F141" s="91"/>
      <c r="G141" s="91"/>
    </row>
    <row r="142" spans="1:7" s="172" customFormat="1" x14ac:dyDescent="0.2">
      <c r="A142" s="108"/>
      <c r="B142" s="128"/>
      <c r="C142" s="101"/>
      <c r="D142" s="175"/>
      <c r="E142" s="176"/>
      <c r="F142" s="176"/>
      <c r="G142" s="177"/>
    </row>
    <row r="143" spans="1:7" s="172" customFormat="1" x14ac:dyDescent="0.2">
      <c r="A143" s="108"/>
      <c r="B143" s="128" t="s">
        <v>136</v>
      </c>
      <c r="C143" s="101"/>
      <c r="D143" s="175"/>
      <c r="E143" s="176"/>
      <c r="F143" s="176"/>
      <c r="G143" s="177"/>
    </row>
    <row r="144" spans="1:7" s="172" customFormat="1" ht="28.5" x14ac:dyDescent="0.2">
      <c r="A144" s="129" t="s">
        <v>55</v>
      </c>
      <c r="B144" s="130" t="s">
        <v>236</v>
      </c>
      <c r="C144" s="173"/>
      <c r="D144" s="178" t="s">
        <v>126</v>
      </c>
      <c r="E144" s="179">
        <v>40</v>
      </c>
      <c r="F144" s="179"/>
      <c r="G144" s="180">
        <f t="shared" ref="G144:G146" si="12">ROUND(E144*F144,2)</f>
        <v>0</v>
      </c>
    </row>
    <row r="145" spans="1:7" s="172" customFormat="1" ht="28.5" x14ac:dyDescent="0.2">
      <c r="A145" s="129" t="s">
        <v>78</v>
      </c>
      <c r="B145" s="130" t="s">
        <v>238</v>
      </c>
      <c r="C145" s="173"/>
      <c r="D145" s="178" t="s">
        <v>126</v>
      </c>
      <c r="E145" s="179">
        <v>40</v>
      </c>
      <c r="F145" s="179"/>
      <c r="G145" s="180">
        <f t="shared" si="12"/>
        <v>0</v>
      </c>
    </row>
    <row r="146" spans="1:7" s="172" customFormat="1" ht="57" x14ac:dyDescent="0.2">
      <c r="A146" s="129" t="s">
        <v>79</v>
      </c>
      <c r="B146" s="130" t="s">
        <v>237</v>
      </c>
      <c r="C146" s="178"/>
      <c r="D146" s="178" t="s">
        <v>126</v>
      </c>
      <c r="E146" s="179">
        <v>40</v>
      </c>
      <c r="F146" s="179"/>
      <c r="G146" s="180">
        <f t="shared" si="12"/>
        <v>0</v>
      </c>
    </row>
    <row r="147" spans="1:7" s="172" customFormat="1" ht="28.5" x14ac:dyDescent="0.2">
      <c r="A147" s="108" t="s">
        <v>239</v>
      </c>
      <c r="B147" s="128" t="s">
        <v>137</v>
      </c>
      <c r="C147" s="101"/>
      <c r="D147" s="175"/>
      <c r="E147" s="176"/>
      <c r="F147" s="176"/>
      <c r="G147" s="177"/>
    </row>
    <row r="148" spans="1:7" s="172" customFormat="1" x14ac:dyDescent="0.2">
      <c r="A148" s="108" t="s">
        <v>240</v>
      </c>
      <c r="B148" s="128" t="s">
        <v>138</v>
      </c>
      <c r="C148" s="101"/>
      <c r="D148" s="175" t="s">
        <v>139</v>
      </c>
      <c r="E148" s="176">
        <v>15</v>
      </c>
      <c r="F148" s="176"/>
      <c r="G148" s="177">
        <f>ROUND(E148*F148,2)</f>
        <v>0</v>
      </c>
    </row>
    <row r="149" spans="1:7" s="172" customFormat="1" x14ac:dyDescent="0.2">
      <c r="A149" s="108" t="s">
        <v>241</v>
      </c>
      <c r="B149" s="128" t="s">
        <v>140</v>
      </c>
      <c r="C149" s="101"/>
      <c r="D149" s="175"/>
      <c r="E149" s="181">
        <v>0.25</v>
      </c>
      <c r="F149" s="176">
        <f>G148</f>
        <v>0</v>
      </c>
      <c r="G149" s="177">
        <f>ROUND(E149*F149,2)</f>
        <v>0</v>
      </c>
    </row>
    <row r="150" spans="1:7" s="92" customFormat="1" ht="15.75" thickBot="1" x14ac:dyDescent="0.3">
      <c r="A150" s="94"/>
      <c r="B150" s="95" t="s">
        <v>141</v>
      </c>
      <c r="C150" s="96"/>
      <c r="D150" s="97"/>
      <c r="E150" s="97"/>
      <c r="F150" s="174"/>
      <c r="G150" s="174">
        <f>SUM(G144:G149)</f>
        <v>0</v>
      </c>
    </row>
    <row r="151" spans="1:7" s="172" customFormat="1" ht="15" thickTop="1" x14ac:dyDescent="0.2">
      <c r="A151" s="108"/>
      <c r="B151" s="146"/>
      <c r="C151" s="100"/>
      <c r="D151" s="176"/>
      <c r="E151" s="176"/>
      <c r="F151" s="176"/>
      <c r="G151" s="176"/>
    </row>
    <row r="152" spans="1:7" s="172" customFormat="1" x14ac:dyDescent="0.2">
      <c r="A152" s="108"/>
      <c r="B152" s="146"/>
      <c r="C152" s="100"/>
      <c r="D152" s="176"/>
      <c r="E152" s="176"/>
      <c r="F152" s="176"/>
      <c r="G152" s="176"/>
    </row>
    <row r="153" spans="1:7" s="92" customFormat="1" ht="15" x14ac:dyDescent="0.25">
      <c r="A153" s="87" t="s">
        <v>134</v>
      </c>
      <c r="B153" s="88" t="s">
        <v>143</v>
      </c>
      <c r="C153" s="89"/>
      <c r="D153" s="90"/>
      <c r="E153" s="90"/>
      <c r="F153" s="91"/>
      <c r="G153" s="91"/>
    </row>
    <row r="154" spans="1:7" s="86" customFormat="1" x14ac:dyDescent="0.2">
      <c r="A154" s="108"/>
      <c r="B154" s="128"/>
      <c r="C154" s="101"/>
      <c r="D154" s="111"/>
      <c r="E154" s="141"/>
      <c r="F154" s="141"/>
      <c r="G154" s="112"/>
    </row>
    <row r="155" spans="1:7" s="86" customFormat="1" ht="114" x14ac:dyDescent="0.2">
      <c r="A155" s="142" t="s">
        <v>58</v>
      </c>
      <c r="B155" s="143" t="s">
        <v>345</v>
      </c>
      <c r="C155" s="102"/>
      <c r="D155" s="144" t="s">
        <v>57</v>
      </c>
      <c r="E155" s="182">
        <v>1</v>
      </c>
      <c r="F155" s="182"/>
      <c r="G155" s="145">
        <f t="shared" ref="G155" si="13">ROUND(E155*F155,2)</f>
        <v>0</v>
      </c>
    </row>
    <row r="156" spans="1:7" s="99" customFormat="1" ht="15.75" thickBot="1" x14ac:dyDescent="0.3">
      <c r="A156" s="94"/>
      <c r="B156" s="95" t="s">
        <v>144</v>
      </c>
      <c r="C156" s="96"/>
      <c r="D156" s="97"/>
      <c r="E156" s="97"/>
      <c r="F156" s="98"/>
      <c r="G156" s="98">
        <f>SUM(G155:G155)</f>
        <v>0</v>
      </c>
    </row>
    <row r="157" spans="1:7" s="172" customFormat="1" ht="15" thickTop="1" x14ac:dyDescent="0.2">
      <c r="A157" s="108"/>
      <c r="B157" s="146"/>
      <c r="C157" s="100"/>
      <c r="D157" s="176"/>
      <c r="E157" s="176"/>
      <c r="F157" s="176"/>
      <c r="G157" s="176"/>
    </row>
    <row r="158" spans="1:7" s="86" customFormat="1" x14ac:dyDescent="0.2">
      <c r="A158" s="108"/>
      <c r="B158" s="146"/>
      <c r="C158" s="100"/>
      <c r="D158" s="141"/>
      <c r="E158" s="141"/>
      <c r="F158" s="141"/>
      <c r="G158" s="141"/>
    </row>
    <row r="159" spans="1:7" s="86" customFormat="1" x14ac:dyDescent="0.2">
      <c r="A159" s="87" t="s">
        <v>142</v>
      </c>
      <c r="B159" s="88" t="s">
        <v>235</v>
      </c>
      <c r="C159" s="89"/>
      <c r="D159" s="90"/>
      <c r="E159" s="90"/>
      <c r="F159" s="91"/>
      <c r="G159" s="91"/>
    </row>
    <row r="160" spans="1:7" s="86" customFormat="1" x14ac:dyDescent="0.2">
      <c r="A160" s="108"/>
      <c r="B160" s="128"/>
      <c r="C160" s="101"/>
      <c r="D160" s="111"/>
      <c r="E160" s="141"/>
      <c r="F160" s="141"/>
      <c r="G160" s="112"/>
    </row>
    <row r="161" spans="1:7" s="86" customFormat="1" ht="71.25" x14ac:dyDescent="0.2">
      <c r="A161" s="142" t="s">
        <v>61</v>
      </c>
      <c r="B161" s="143" t="s">
        <v>145</v>
      </c>
      <c r="C161" s="102"/>
      <c r="D161" s="144" t="s">
        <v>57</v>
      </c>
      <c r="E161" s="182">
        <v>1</v>
      </c>
      <c r="F161" s="182"/>
      <c r="G161" s="145">
        <f>ROUND(E161*F161,2)</f>
        <v>0</v>
      </c>
    </row>
    <row r="162" spans="1:7" s="86" customFormat="1" ht="15" thickBot="1" x14ac:dyDescent="0.25">
      <c r="A162" s="94"/>
      <c r="B162" s="95" t="s">
        <v>146</v>
      </c>
      <c r="C162" s="96"/>
      <c r="D162" s="97"/>
      <c r="E162" s="97"/>
      <c r="F162" s="98"/>
      <c r="G162" s="98">
        <f>SUM(G160:G161)</f>
        <v>0</v>
      </c>
    </row>
    <row r="163" spans="1:7" s="86" customFormat="1" ht="15" thickTop="1" x14ac:dyDescent="0.2">
      <c r="A163" s="108"/>
      <c r="B163" s="146"/>
      <c r="C163" s="100"/>
      <c r="D163" s="141"/>
      <c r="E163" s="141"/>
      <c r="F163" s="141"/>
      <c r="G163" s="141"/>
    </row>
    <row r="164" spans="1:7" s="86" customFormat="1" x14ac:dyDescent="0.2">
      <c r="A164" s="108"/>
      <c r="B164" s="146"/>
      <c r="C164" s="100"/>
      <c r="D164" s="141"/>
      <c r="E164" s="141"/>
      <c r="F164" s="141"/>
      <c r="G164" s="141"/>
    </row>
  </sheetData>
  <pageMargins left="0.51181102362204722" right="0.39370078740157483" top="0.51181102362204722" bottom="0.51181102362204722" header="0.27559055118110237" footer="0.27559055118110237"/>
  <pageSetup paperSize="9" scale="55" fitToHeight="19" orientation="portrait" r:id="rId1"/>
  <headerFooter alignWithMargins="0">
    <oddFooter>&amp;L&amp;A&amp;R&amp;8&amp;P / &amp;N</oddFooter>
  </headerFooter>
  <rowBreaks count="1" manualBreakCount="1">
    <brk id="844" max="6553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9"/>
  <sheetViews>
    <sheetView zoomScale="90" zoomScaleNormal="90" workbookViewId="0"/>
  </sheetViews>
  <sheetFormatPr defaultRowHeight="14.25" x14ac:dyDescent="0.2"/>
  <cols>
    <col min="1" max="1" width="9.625" style="238" customWidth="1"/>
    <col min="2" max="2" width="69.625" style="240" customWidth="1"/>
    <col min="3" max="3" width="23.375" style="73" customWidth="1"/>
    <col min="4" max="4" width="7.125" style="258" customWidth="1"/>
    <col min="5" max="5" width="9.625" style="258" customWidth="1"/>
    <col min="6" max="7" width="13.375" style="258" customWidth="1"/>
    <col min="8" max="16384" width="9" style="260"/>
  </cols>
  <sheetData>
    <row r="1" spans="1:7" s="237" customFormat="1" x14ac:dyDescent="0.2">
      <c r="A1" s="33" t="s">
        <v>11</v>
      </c>
      <c r="B1" s="236" t="s">
        <v>12</v>
      </c>
      <c r="C1" s="34"/>
    </row>
    <row r="2" spans="1:7" s="237" customFormat="1" x14ac:dyDescent="0.2">
      <c r="A2" s="255" t="s">
        <v>69</v>
      </c>
      <c r="B2" s="236" t="str">
        <f>'Naslovna stran'!C26</f>
        <v>Sanacija vzrokov in posledic vlage v stanovanjih in druga vzdrževalna dela na naslovu Aškerčeva 1 v Celju</v>
      </c>
      <c r="C2" s="34"/>
    </row>
    <row r="3" spans="1:7" s="237" customFormat="1" x14ac:dyDescent="0.2">
      <c r="A3" s="33" t="s">
        <v>22</v>
      </c>
      <c r="B3" s="236">
        <f>'Naslovna stran'!C9</f>
        <v>0</v>
      </c>
      <c r="C3" s="34"/>
    </row>
    <row r="4" spans="1:7" s="237" customFormat="1" x14ac:dyDescent="0.2">
      <c r="C4" s="35"/>
    </row>
    <row r="5" spans="1:7" s="41" customFormat="1" ht="10.5" x14ac:dyDescent="0.15">
      <c r="A5" s="36" t="s">
        <v>49</v>
      </c>
      <c r="B5" s="37" t="s">
        <v>50</v>
      </c>
      <c r="C5" s="38" t="s">
        <v>370</v>
      </c>
      <c r="D5" s="39" t="s">
        <v>51</v>
      </c>
      <c r="E5" s="40" t="s">
        <v>52</v>
      </c>
      <c r="F5" s="40" t="s">
        <v>53</v>
      </c>
      <c r="G5" s="40" t="s">
        <v>54</v>
      </c>
    </row>
    <row r="6" spans="1:7" x14ac:dyDescent="0.2">
      <c r="A6" s="254"/>
      <c r="B6" s="253"/>
      <c r="C6" s="252"/>
      <c r="D6" s="261"/>
      <c r="G6" s="259"/>
    </row>
    <row r="7" spans="1:7" s="80" customFormat="1" ht="15.75" x14ac:dyDescent="0.25">
      <c r="A7" s="75" t="s">
        <v>189</v>
      </c>
      <c r="B7" s="76" t="s">
        <v>214</v>
      </c>
      <c r="C7" s="77"/>
      <c r="D7" s="78"/>
      <c r="E7" s="78"/>
      <c r="F7" s="79"/>
      <c r="G7" s="79"/>
    </row>
    <row r="8" spans="1:7" s="86" customFormat="1" x14ac:dyDescent="0.2">
      <c r="A8" s="81"/>
      <c r="B8" s="82"/>
      <c r="C8" s="83"/>
      <c r="D8" s="84"/>
      <c r="E8" s="84"/>
      <c r="F8" s="85"/>
      <c r="G8" s="85"/>
    </row>
    <row r="9" spans="1:7" s="92" customFormat="1" ht="15" x14ac:dyDescent="0.25">
      <c r="A9" s="87" t="s">
        <v>191</v>
      </c>
      <c r="B9" s="88" t="s">
        <v>202</v>
      </c>
      <c r="C9" s="89"/>
      <c r="D9" s="90"/>
      <c r="E9" s="90"/>
      <c r="F9" s="91"/>
      <c r="G9" s="91"/>
    </row>
    <row r="10" spans="1:7" s="93" customFormat="1" x14ac:dyDescent="0.2">
      <c r="A10" s="108"/>
      <c r="B10" s="109"/>
      <c r="C10" s="110"/>
      <c r="D10" s="111"/>
      <c r="E10" s="112"/>
      <c r="F10" s="112"/>
      <c r="G10" s="112"/>
    </row>
    <row r="11" spans="1:7" ht="85.5" x14ac:dyDescent="0.2">
      <c r="A11" s="151" t="s">
        <v>55</v>
      </c>
      <c r="B11" s="152" t="s">
        <v>216</v>
      </c>
      <c r="C11" s="153"/>
      <c r="D11" s="154"/>
      <c r="E11" s="155"/>
      <c r="F11" s="155"/>
      <c r="G11" s="156"/>
    </row>
    <row r="12" spans="1:7" ht="71.25" x14ac:dyDescent="0.2">
      <c r="A12" s="263" t="s">
        <v>56</v>
      </c>
      <c r="B12" s="158" t="s">
        <v>190</v>
      </c>
      <c r="C12" s="159"/>
      <c r="D12" s="160" t="s">
        <v>57</v>
      </c>
      <c r="E12" s="51">
        <v>1</v>
      </c>
      <c r="F12" s="51"/>
      <c r="G12" s="161">
        <f t="shared" ref="G12:G20" si="0">ROUND(E12*F12,2)</f>
        <v>0</v>
      </c>
    </row>
    <row r="13" spans="1:7" ht="57" x14ac:dyDescent="0.2">
      <c r="A13" s="263" t="s">
        <v>65</v>
      </c>
      <c r="B13" s="158" t="s">
        <v>193</v>
      </c>
      <c r="C13" s="159"/>
      <c r="D13" s="160" t="s">
        <v>57</v>
      </c>
      <c r="E13" s="51">
        <v>1</v>
      </c>
      <c r="F13" s="51"/>
      <c r="G13" s="161">
        <f t="shared" si="0"/>
        <v>0</v>
      </c>
    </row>
    <row r="14" spans="1:7" ht="99.75" x14ac:dyDescent="0.2">
      <c r="A14" s="263" t="s">
        <v>192</v>
      </c>
      <c r="B14" s="158" t="s">
        <v>194</v>
      </c>
      <c r="C14" s="159"/>
      <c r="D14" s="160" t="s">
        <v>57</v>
      </c>
      <c r="E14" s="51">
        <v>1</v>
      </c>
      <c r="F14" s="51"/>
      <c r="G14" s="161">
        <f t="shared" si="0"/>
        <v>0</v>
      </c>
    </row>
    <row r="15" spans="1:7" ht="142.5" x14ac:dyDescent="0.2">
      <c r="A15" s="263" t="s">
        <v>195</v>
      </c>
      <c r="B15" s="158" t="s">
        <v>234</v>
      </c>
      <c r="C15" s="159"/>
      <c r="D15" s="160" t="s">
        <v>57</v>
      </c>
      <c r="E15" s="51">
        <v>1</v>
      </c>
      <c r="F15" s="51"/>
      <c r="G15" s="161">
        <f t="shared" si="0"/>
        <v>0</v>
      </c>
    </row>
    <row r="16" spans="1:7" ht="114" x14ac:dyDescent="0.2">
      <c r="A16" s="263" t="s">
        <v>196</v>
      </c>
      <c r="B16" s="158" t="s">
        <v>198</v>
      </c>
      <c r="C16" s="159"/>
      <c r="D16" s="160" t="s">
        <v>57</v>
      </c>
      <c r="E16" s="51">
        <v>1</v>
      </c>
      <c r="F16" s="51"/>
      <c r="G16" s="161">
        <f t="shared" si="0"/>
        <v>0</v>
      </c>
    </row>
    <row r="17" spans="1:7" ht="185.25" x14ac:dyDescent="0.2">
      <c r="A17" s="263" t="s">
        <v>197</v>
      </c>
      <c r="B17" s="158" t="s">
        <v>199</v>
      </c>
      <c r="C17" s="159"/>
      <c r="D17" s="160" t="s">
        <v>57</v>
      </c>
      <c r="E17" s="51">
        <v>1</v>
      </c>
      <c r="F17" s="51"/>
      <c r="G17" s="161">
        <f t="shared" si="0"/>
        <v>0</v>
      </c>
    </row>
    <row r="18" spans="1:7" ht="114" x14ac:dyDescent="0.2">
      <c r="A18" s="263" t="s">
        <v>200</v>
      </c>
      <c r="B18" s="158" t="s">
        <v>201</v>
      </c>
      <c r="C18" s="159"/>
      <c r="D18" s="160" t="s">
        <v>57</v>
      </c>
      <c r="E18" s="51">
        <v>1</v>
      </c>
      <c r="F18" s="51"/>
      <c r="G18" s="161">
        <f t="shared" si="0"/>
        <v>0</v>
      </c>
    </row>
    <row r="19" spans="1:7" ht="99.75" x14ac:dyDescent="0.2">
      <c r="A19" s="263" t="s">
        <v>203</v>
      </c>
      <c r="B19" s="158" t="s">
        <v>204</v>
      </c>
      <c r="C19" s="159"/>
      <c r="D19" s="160" t="s">
        <v>57</v>
      </c>
      <c r="E19" s="51">
        <v>1</v>
      </c>
      <c r="F19" s="51"/>
      <c r="G19" s="161">
        <f t="shared" si="0"/>
        <v>0</v>
      </c>
    </row>
    <row r="20" spans="1:7" ht="142.5" x14ac:dyDescent="0.2">
      <c r="A20" s="162" t="s">
        <v>205</v>
      </c>
      <c r="B20" s="163" t="s">
        <v>324</v>
      </c>
      <c r="C20" s="164"/>
      <c r="D20" s="165" t="s">
        <v>57</v>
      </c>
      <c r="E20" s="166">
        <v>1</v>
      </c>
      <c r="F20" s="166"/>
      <c r="G20" s="167">
        <f t="shared" si="0"/>
        <v>0</v>
      </c>
    </row>
    <row r="21" spans="1:7" s="99" customFormat="1" ht="15.75" thickBot="1" x14ac:dyDescent="0.3">
      <c r="A21" s="94"/>
      <c r="B21" s="95" t="s">
        <v>206</v>
      </c>
      <c r="C21" s="96"/>
      <c r="D21" s="97"/>
      <c r="E21" s="97"/>
      <c r="F21" s="98"/>
      <c r="G21" s="98">
        <f>SUM(G11:G20)</f>
        <v>0</v>
      </c>
    </row>
    <row r="22" spans="1:7" ht="15" thickTop="1" x14ac:dyDescent="0.2">
      <c r="A22" s="254"/>
      <c r="B22" s="253"/>
      <c r="C22" s="252"/>
      <c r="D22" s="160"/>
      <c r="E22" s="51"/>
      <c r="F22" s="51"/>
      <c r="G22" s="161"/>
    </row>
    <row r="23" spans="1:7" x14ac:dyDescent="0.2">
      <c r="A23" s="254"/>
      <c r="B23" s="253"/>
      <c r="C23" s="252"/>
      <c r="D23" s="160"/>
      <c r="E23" s="51"/>
      <c r="F23" s="51"/>
      <c r="G23" s="161"/>
    </row>
    <row r="24" spans="1:7" s="92" customFormat="1" ht="15" x14ac:dyDescent="0.25">
      <c r="A24" s="87" t="s">
        <v>207</v>
      </c>
      <c r="B24" s="88" t="s">
        <v>208</v>
      </c>
      <c r="C24" s="89"/>
      <c r="D24" s="90"/>
      <c r="E24" s="90"/>
      <c r="F24" s="91"/>
      <c r="G24" s="91"/>
    </row>
    <row r="25" spans="1:7" x14ac:dyDescent="0.2">
      <c r="A25" s="254"/>
      <c r="B25" s="253"/>
      <c r="C25" s="252"/>
      <c r="D25" s="160"/>
      <c r="E25" s="51"/>
      <c r="F25" s="51"/>
      <c r="G25" s="161"/>
    </row>
    <row r="26" spans="1:7" ht="270.75" x14ac:dyDescent="0.2">
      <c r="A26" s="195" t="s">
        <v>58</v>
      </c>
      <c r="B26" s="196" t="s">
        <v>325</v>
      </c>
      <c r="C26" s="168"/>
      <c r="D26" s="169" t="s">
        <v>57</v>
      </c>
      <c r="E26" s="170">
        <v>1</v>
      </c>
      <c r="F26" s="170"/>
      <c r="G26" s="171">
        <f>ROUND(E26*F26,2)</f>
        <v>0</v>
      </c>
    </row>
    <row r="27" spans="1:7" s="99" customFormat="1" ht="15.75" thickBot="1" x14ac:dyDescent="0.3">
      <c r="A27" s="94"/>
      <c r="B27" s="95" t="s">
        <v>209</v>
      </c>
      <c r="C27" s="96"/>
      <c r="D27" s="97"/>
      <c r="E27" s="97"/>
      <c r="F27" s="98"/>
      <c r="G27" s="98">
        <f>SUM(G26)</f>
        <v>0</v>
      </c>
    </row>
    <row r="28" spans="1:7" ht="15" thickTop="1" x14ac:dyDescent="0.2">
      <c r="A28" s="254"/>
      <c r="B28" s="253"/>
      <c r="C28" s="252"/>
      <c r="D28" s="160"/>
      <c r="E28" s="51"/>
      <c r="F28" s="51"/>
      <c r="G28" s="161"/>
    </row>
    <row r="29" spans="1:7" x14ac:dyDescent="0.2">
      <c r="A29" s="254"/>
      <c r="B29" s="253"/>
      <c r="C29" s="252"/>
      <c r="D29" s="160"/>
      <c r="E29" s="51"/>
      <c r="F29" s="51"/>
      <c r="G29" s="161"/>
    </row>
    <row r="30" spans="1:7" s="92" customFormat="1" ht="15" x14ac:dyDescent="0.25">
      <c r="A30" s="87" t="s">
        <v>210</v>
      </c>
      <c r="B30" s="88" t="s">
        <v>211</v>
      </c>
      <c r="C30" s="89"/>
      <c r="D30" s="90"/>
      <c r="E30" s="90"/>
      <c r="F30" s="91"/>
      <c r="G30" s="91"/>
    </row>
    <row r="31" spans="1:7" x14ac:dyDescent="0.2">
      <c r="A31" s="254"/>
      <c r="B31" s="253"/>
      <c r="C31" s="252"/>
      <c r="D31" s="160"/>
      <c r="E31" s="51"/>
      <c r="F31" s="51"/>
      <c r="G31" s="161"/>
    </row>
    <row r="32" spans="1:7" ht="384.75" x14ac:dyDescent="0.2">
      <c r="A32" s="195" t="s">
        <v>61</v>
      </c>
      <c r="B32" s="196" t="s">
        <v>213</v>
      </c>
      <c r="C32" s="168"/>
      <c r="D32" s="169" t="s">
        <v>57</v>
      </c>
      <c r="E32" s="170">
        <v>1</v>
      </c>
      <c r="F32" s="170"/>
      <c r="G32" s="171">
        <f>ROUND(E32*F32,2)</f>
        <v>0</v>
      </c>
    </row>
    <row r="33" spans="1:7" s="99" customFormat="1" ht="15.75" thickBot="1" x14ac:dyDescent="0.3">
      <c r="A33" s="94"/>
      <c r="B33" s="95" t="s">
        <v>212</v>
      </c>
      <c r="C33" s="96"/>
      <c r="D33" s="97"/>
      <c r="E33" s="97"/>
      <c r="F33" s="98"/>
      <c r="G33" s="98">
        <f>SUM(G32)</f>
        <v>0</v>
      </c>
    </row>
    <row r="34" spans="1:7" ht="15" thickTop="1" x14ac:dyDescent="0.2">
      <c r="A34" s="254"/>
      <c r="B34" s="253"/>
      <c r="C34" s="252"/>
      <c r="D34" s="261"/>
      <c r="G34" s="259"/>
    </row>
    <row r="35" spans="1:7" x14ac:dyDescent="0.2">
      <c r="A35" s="254"/>
      <c r="B35" s="253"/>
      <c r="C35" s="252"/>
      <c r="D35" s="261"/>
      <c r="G35" s="259"/>
    </row>
    <row r="36" spans="1:7" s="80" customFormat="1" ht="15.75" x14ac:dyDescent="0.25">
      <c r="A36" s="75" t="s">
        <v>74</v>
      </c>
      <c r="B36" s="76" t="s">
        <v>75</v>
      </c>
      <c r="C36" s="77"/>
      <c r="D36" s="78"/>
      <c r="E36" s="78"/>
      <c r="F36" s="79"/>
      <c r="G36" s="79"/>
    </row>
    <row r="37" spans="1:7" s="86" customFormat="1" x14ac:dyDescent="0.2">
      <c r="A37" s="81"/>
      <c r="B37" s="82"/>
      <c r="C37" s="83"/>
      <c r="D37" s="84"/>
      <c r="E37" s="84"/>
      <c r="F37" s="85"/>
      <c r="G37" s="85"/>
    </row>
    <row r="38" spans="1:7" s="92" customFormat="1" ht="15" x14ac:dyDescent="0.25">
      <c r="A38" s="87" t="s">
        <v>76</v>
      </c>
      <c r="B38" s="88" t="s">
        <v>77</v>
      </c>
      <c r="C38" s="89"/>
      <c r="D38" s="90"/>
      <c r="E38" s="90"/>
      <c r="F38" s="91"/>
      <c r="G38" s="91"/>
    </row>
    <row r="39" spans="1:7" s="93" customFormat="1" x14ac:dyDescent="0.2">
      <c r="A39" s="108"/>
      <c r="B39" s="109"/>
      <c r="C39" s="110"/>
      <c r="D39" s="111"/>
      <c r="E39" s="112"/>
      <c r="F39" s="112"/>
      <c r="G39" s="112"/>
    </row>
    <row r="40" spans="1:7" s="93" customFormat="1" ht="115.5" x14ac:dyDescent="0.2">
      <c r="A40" s="113" t="s">
        <v>55</v>
      </c>
      <c r="B40" s="114" t="s">
        <v>157</v>
      </c>
      <c r="C40" s="115"/>
      <c r="D40" s="116"/>
      <c r="E40" s="117"/>
      <c r="F40" s="117"/>
      <c r="G40" s="117"/>
    </row>
    <row r="41" spans="1:7" s="93" customFormat="1" ht="15.75" x14ac:dyDescent="0.2">
      <c r="A41" s="118" t="s">
        <v>56</v>
      </c>
      <c r="B41" s="119" t="s">
        <v>81</v>
      </c>
      <c r="C41" s="120"/>
      <c r="D41" s="121" t="s">
        <v>114</v>
      </c>
      <c r="E41" s="122">
        <v>25</v>
      </c>
      <c r="F41" s="122"/>
      <c r="G41" s="122">
        <f t="shared" ref="G41:G42" si="1">ROUND(E41*F41,2)</f>
        <v>0</v>
      </c>
    </row>
    <row r="42" spans="1:7" s="93" customFormat="1" ht="15.75" x14ac:dyDescent="0.2">
      <c r="A42" s="118" t="s">
        <v>65</v>
      </c>
      <c r="B42" s="124" t="s">
        <v>82</v>
      </c>
      <c r="C42" s="120"/>
      <c r="D42" s="121" t="s">
        <v>114</v>
      </c>
      <c r="E42" s="122">
        <v>15</v>
      </c>
      <c r="F42" s="122"/>
      <c r="G42" s="122">
        <f t="shared" si="1"/>
        <v>0</v>
      </c>
    </row>
    <row r="43" spans="1:7" s="93" customFormat="1" ht="128.25" x14ac:dyDescent="0.2">
      <c r="A43" s="113" t="s">
        <v>78</v>
      </c>
      <c r="B43" s="114" t="s">
        <v>158</v>
      </c>
      <c r="C43" s="115"/>
      <c r="D43" s="116"/>
      <c r="E43" s="117"/>
      <c r="F43" s="117"/>
      <c r="G43" s="117"/>
    </row>
    <row r="44" spans="1:7" s="93" customFormat="1" ht="43.5" x14ac:dyDescent="0.2">
      <c r="A44" s="118" t="s">
        <v>83</v>
      </c>
      <c r="B44" s="119" t="s">
        <v>159</v>
      </c>
      <c r="C44" s="120"/>
      <c r="D44" s="121" t="s">
        <v>127</v>
      </c>
      <c r="E44" s="122">
        <v>3</v>
      </c>
      <c r="F44" s="122"/>
      <c r="G44" s="122">
        <f t="shared" ref="G44:G48" si="2">ROUND(E44*F44,2)</f>
        <v>0</v>
      </c>
    </row>
    <row r="45" spans="1:7" s="93" customFormat="1" ht="43.5" x14ac:dyDescent="0.2">
      <c r="A45" s="118" t="s">
        <v>84</v>
      </c>
      <c r="B45" s="119" t="s">
        <v>160</v>
      </c>
      <c r="C45" s="120"/>
      <c r="D45" s="121" t="s">
        <v>127</v>
      </c>
      <c r="E45" s="193">
        <v>0</v>
      </c>
      <c r="F45" s="122"/>
      <c r="G45" s="122">
        <f t="shared" si="2"/>
        <v>0</v>
      </c>
    </row>
    <row r="46" spans="1:7" s="93" customFormat="1" ht="57.75" x14ac:dyDescent="0.2">
      <c r="A46" s="118" t="s">
        <v>85</v>
      </c>
      <c r="B46" s="119" t="s">
        <v>161</v>
      </c>
      <c r="C46" s="120"/>
      <c r="D46" s="121" t="s">
        <v>127</v>
      </c>
      <c r="E46" s="193">
        <v>2</v>
      </c>
      <c r="F46" s="122"/>
      <c r="G46" s="122">
        <f t="shared" si="2"/>
        <v>0</v>
      </c>
    </row>
    <row r="47" spans="1:7" s="93" customFormat="1" ht="43.5" x14ac:dyDescent="0.2">
      <c r="A47" s="118" t="s">
        <v>86</v>
      </c>
      <c r="B47" s="119" t="s">
        <v>162</v>
      </c>
      <c r="C47" s="120"/>
      <c r="D47" s="121" t="s">
        <v>127</v>
      </c>
      <c r="E47" s="122">
        <v>3</v>
      </c>
      <c r="F47" s="122"/>
      <c r="G47" s="122">
        <f t="shared" si="2"/>
        <v>0</v>
      </c>
    </row>
    <row r="48" spans="1:7" s="93" customFormat="1" ht="43.5" x14ac:dyDescent="0.2">
      <c r="A48" s="123" t="s">
        <v>87</v>
      </c>
      <c r="B48" s="124" t="s">
        <v>163</v>
      </c>
      <c r="C48" s="125"/>
      <c r="D48" s="126" t="s">
        <v>127</v>
      </c>
      <c r="E48" s="204">
        <v>0</v>
      </c>
      <c r="F48" s="127"/>
      <c r="G48" s="127">
        <f t="shared" si="2"/>
        <v>0</v>
      </c>
    </row>
    <row r="49" spans="1:7" s="93" customFormat="1" ht="85.5" x14ac:dyDescent="0.2">
      <c r="A49" s="118" t="s">
        <v>79</v>
      </c>
      <c r="B49" s="119" t="s">
        <v>169</v>
      </c>
      <c r="C49" s="120"/>
      <c r="D49" s="121"/>
      <c r="E49" s="193"/>
      <c r="F49" s="122"/>
      <c r="G49" s="122"/>
    </row>
    <row r="50" spans="1:7" s="93" customFormat="1" ht="42.75" x14ac:dyDescent="0.2">
      <c r="A50" s="118" t="s">
        <v>88</v>
      </c>
      <c r="B50" s="119" t="s">
        <v>167</v>
      </c>
      <c r="C50" s="120"/>
      <c r="D50" s="121" t="s">
        <v>103</v>
      </c>
      <c r="E50" s="122">
        <v>100</v>
      </c>
      <c r="F50" s="122"/>
      <c r="G50" s="122">
        <f>ROUND(E50*F50,2)</f>
        <v>0</v>
      </c>
    </row>
    <row r="51" spans="1:7" s="93" customFormat="1" ht="28.5" x14ac:dyDescent="0.2">
      <c r="A51" s="118" t="s">
        <v>89</v>
      </c>
      <c r="B51" s="119" t="s">
        <v>168</v>
      </c>
      <c r="C51" s="120"/>
      <c r="D51" s="121" t="s">
        <v>103</v>
      </c>
      <c r="E51" s="122">
        <v>30</v>
      </c>
      <c r="F51" s="122"/>
      <c r="G51" s="122">
        <f>ROUND(E51*F51,2)</f>
        <v>0</v>
      </c>
    </row>
    <row r="52" spans="1:7" s="99" customFormat="1" ht="15.75" thickBot="1" x14ac:dyDescent="0.3">
      <c r="A52" s="94"/>
      <c r="B52" s="95" t="s">
        <v>80</v>
      </c>
      <c r="C52" s="96"/>
      <c r="D52" s="97"/>
      <c r="E52" s="97"/>
      <c r="F52" s="98"/>
      <c r="G52" s="98">
        <f>SUM(G40:G51)</f>
        <v>0</v>
      </c>
    </row>
    <row r="53" spans="1:7" ht="15" thickTop="1" x14ac:dyDescent="0.2">
      <c r="B53" s="249"/>
      <c r="C53" s="252"/>
      <c r="D53" s="261"/>
      <c r="G53" s="259"/>
    </row>
    <row r="54" spans="1:7" x14ac:dyDescent="0.2">
      <c r="B54" s="249"/>
      <c r="C54" s="252"/>
      <c r="D54" s="261"/>
      <c r="G54" s="259"/>
    </row>
    <row r="55" spans="1:7" s="92" customFormat="1" ht="15" x14ac:dyDescent="0.25">
      <c r="A55" s="87" t="s">
        <v>90</v>
      </c>
      <c r="B55" s="88" t="s">
        <v>91</v>
      </c>
      <c r="C55" s="89"/>
      <c r="D55" s="90"/>
      <c r="E55" s="90"/>
      <c r="F55" s="91"/>
      <c r="G55" s="91"/>
    </row>
    <row r="56" spans="1:7" s="93" customFormat="1" x14ac:dyDescent="0.2">
      <c r="A56" s="108"/>
      <c r="B56" s="109"/>
      <c r="C56" s="110"/>
      <c r="D56" s="111"/>
      <c r="E56" s="112"/>
      <c r="F56" s="112"/>
      <c r="G56" s="112"/>
    </row>
    <row r="57" spans="1:7" s="93" customFormat="1" ht="85.5" x14ac:dyDescent="0.2">
      <c r="A57" s="129" t="s">
        <v>58</v>
      </c>
      <c r="B57" s="130" t="s">
        <v>164</v>
      </c>
      <c r="C57" s="131"/>
      <c r="D57" s="132" t="s">
        <v>114</v>
      </c>
      <c r="E57" s="133">
        <v>25</v>
      </c>
      <c r="F57" s="133"/>
      <c r="G57" s="133">
        <f t="shared" ref="G57" si="3">ROUND(E57*F57,2)</f>
        <v>0</v>
      </c>
    </row>
    <row r="58" spans="1:7" s="93" customFormat="1" ht="85.5" x14ac:dyDescent="0.2">
      <c r="A58" s="129" t="s">
        <v>59</v>
      </c>
      <c r="B58" s="130" t="s">
        <v>165</v>
      </c>
      <c r="C58" s="131"/>
      <c r="D58" s="132" t="s">
        <v>57</v>
      </c>
      <c r="E58" s="133">
        <v>3</v>
      </c>
      <c r="F58" s="133"/>
      <c r="G58" s="133">
        <f>ROUND(E58*F58,2)</f>
        <v>0</v>
      </c>
    </row>
    <row r="59" spans="1:7" s="99" customFormat="1" ht="15.75" thickBot="1" x14ac:dyDescent="0.3">
      <c r="A59" s="94"/>
      <c r="B59" s="95" t="s">
        <v>92</v>
      </c>
      <c r="C59" s="96"/>
      <c r="D59" s="97"/>
      <c r="E59" s="97"/>
      <c r="F59" s="98"/>
      <c r="G59" s="98">
        <f>SUM(G57:G58)</f>
        <v>0</v>
      </c>
    </row>
    <row r="60" spans="1:7" ht="15" thickTop="1" x14ac:dyDescent="0.2">
      <c r="B60" s="249"/>
      <c r="C60" s="252"/>
      <c r="D60" s="261"/>
      <c r="G60" s="259"/>
    </row>
    <row r="61" spans="1:7" x14ac:dyDescent="0.2">
      <c r="B61" s="249"/>
      <c r="C61" s="252"/>
      <c r="D61" s="261"/>
      <c r="G61" s="259"/>
    </row>
    <row r="62" spans="1:7" s="99" customFormat="1" ht="15" x14ac:dyDescent="0.25">
      <c r="A62" s="134" t="s">
        <v>95</v>
      </c>
      <c r="B62" s="135" t="s">
        <v>96</v>
      </c>
      <c r="C62" s="136"/>
      <c r="D62" s="137"/>
      <c r="E62" s="137"/>
      <c r="F62" s="138"/>
      <c r="G62" s="138"/>
    </row>
    <row r="63" spans="1:7" s="86" customFormat="1" x14ac:dyDescent="0.2">
      <c r="A63" s="108"/>
      <c r="B63" s="139"/>
      <c r="C63" s="83"/>
      <c r="D63" s="140"/>
      <c r="E63" s="140"/>
      <c r="F63" s="141"/>
      <c r="G63" s="141"/>
    </row>
    <row r="64" spans="1:7" s="92" customFormat="1" ht="15" x14ac:dyDescent="0.25">
      <c r="A64" s="87" t="s">
        <v>97</v>
      </c>
      <c r="B64" s="88" t="s">
        <v>94</v>
      </c>
      <c r="C64" s="89"/>
      <c r="D64" s="90"/>
      <c r="E64" s="90"/>
      <c r="F64" s="91"/>
      <c r="G64" s="91"/>
    </row>
    <row r="65" spans="1:7" x14ac:dyDescent="0.2">
      <c r="B65" s="249"/>
      <c r="C65" s="252"/>
      <c r="D65" s="261"/>
      <c r="G65" s="259"/>
    </row>
    <row r="66" spans="1:7" s="93" customFormat="1" ht="99.75" x14ac:dyDescent="0.2">
      <c r="A66" s="129" t="s">
        <v>55</v>
      </c>
      <c r="B66" s="130" t="s">
        <v>98</v>
      </c>
      <c r="C66" s="131"/>
      <c r="D66" s="132" t="s">
        <v>114</v>
      </c>
      <c r="E66" s="133">
        <v>15</v>
      </c>
      <c r="F66" s="133"/>
      <c r="G66" s="133">
        <f t="shared" ref="G66:G67" si="4">ROUND(E66*F66,2)</f>
        <v>0</v>
      </c>
    </row>
    <row r="67" spans="1:7" s="93" customFormat="1" ht="114" x14ac:dyDescent="0.2">
      <c r="A67" s="129" t="s">
        <v>78</v>
      </c>
      <c r="B67" s="130" t="s">
        <v>99</v>
      </c>
      <c r="C67" s="131"/>
      <c r="D67" s="132" t="s">
        <v>57</v>
      </c>
      <c r="E67" s="133">
        <v>3</v>
      </c>
      <c r="F67" s="133"/>
      <c r="G67" s="133">
        <f t="shared" si="4"/>
        <v>0</v>
      </c>
    </row>
    <row r="68" spans="1:7" s="99" customFormat="1" ht="15.75" thickBot="1" x14ac:dyDescent="0.3">
      <c r="A68" s="94"/>
      <c r="B68" s="95" t="s">
        <v>100</v>
      </c>
      <c r="C68" s="96"/>
      <c r="D68" s="97"/>
      <c r="E68" s="97"/>
      <c r="F68" s="98"/>
      <c r="G68" s="98">
        <f>SUM(G66:G67)</f>
        <v>0</v>
      </c>
    </row>
    <row r="69" spans="1:7" ht="15" thickTop="1" x14ac:dyDescent="0.2">
      <c r="B69" s="128"/>
      <c r="C69" s="252"/>
      <c r="D69" s="261"/>
      <c r="G69" s="259"/>
    </row>
    <row r="70" spans="1:7" s="86" customFormat="1" x14ac:dyDescent="0.2">
      <c r="A70" s="81"/>
      <c r="B70" s="194"/>
      <c r="C70" s="100"/>
      <c r="D70" s="85"/>
      <c r="E70" s="85"/>
      <c r="F70" s="85"/>
      <c r="G70" s="85"/>
    </row>
    <row r="71" spans="1:7" s="92" customFormat="1" ht="15" x14ac:dyDescent="0.25">
      <c r="A71" s="87" t="s">
        <v>93</v>
      </c>
      <c r="B71" s="88" t="s">
        <v>176</v>
      </c>
      <c r="C71" s="89"/>
      <c r="D71" s="90"/>
      <c r="E71" s="90"/>
      <c r="F71" s="91"/>
      <c r="G71" s="91"/>
    </row>
    <row r="72" spans="1:7" s="92" customFormat="1" ht="15" x14ac:dyDescent="0.25">
      <c r="A72" s="87"/>
      <c r="B72" s="88"/>
      <c r="C72" s="89"/>
      <c r="D72" s="90"/>
      <c r="E72" s="90"/>
      <c r="F72" s="91"/>
      <c r="G72" s="91"/>
    </row>
    <row r="73" spans="1:7" s="93" customFormat="1" ht="114" x14ac:dyDescent="0.2">
      <c r="A73" s="129" t="s">
        <v>58</v>
      </c>
      <c r="B73" s="130" t="s">
        <v>178</v>
      </c>
      <c r="C73" s="131"/>
      <c r="D73" s="132" t="s">
        <v>57</v>
      </c>
      <c r="E73" s="133">
        <v>2</v>
      </c>
      <c r="F73" s="133"/>
      <c r="G73" s="133">
        <f>ROUND(E73*F73,2)</f>
        <v>0</v>
      </c>
    </row>
    <row r="74" spans="1:7" s="93" customFormat="1" ht="99.75" x14ac:dyDescent="0.2">
      <c r="A74" s="129" t="s">
        <v>59</v>
      </c>
      <c r="B74" s="130" t="s">
        <v>179</v>
      </c>
      <c r="C74" s="131"/>
      <c r="D74" s="132" t="s">
        <v>57</v>
      </c>
      <c r="E74" s="133">
        <v>2</v>
      </c>
      <c r="F74" s="133"/>
      <c r="G74" s="133">
        <f>ROUND(E74*F74,2)</f>
        <v>0</v>
      </c>
    </row>
    <row r="75" spans="1:7" s="93" customFormat="1" ht="114.75" x14ac:dyDescent="0.2">
      <c r="A75" s="129" t="s">
        <v>60</v>
      </c>
      <c r="B75" s="130" t="s">
        <v>180</v>
      </c>
      <c r="C75" s="131" t="s">
        <v>326</v>
      </c>
      <c r="D75" s="132" t="s">
        <v>57</v>
      </c>
      <c r="E75" s="133">
        <v>2</v>
      </c>
      <c r="F75" s="133"/>
      <c r="G75" s="133">
        <f>ROUND(E75*F75,2)</f>
        <v>0</v>
      </c>
    </row>
    <row r="76" spans="1:7" s="86" customFormat="1" ht="15" thickBot="1" x14ac:dyDescent="0.25">
      <c r="A76" s="94"/>
      <c r="B76" s="95" t="s">
        <v>177</v>
      </c>
      <c r="C76" s="96"/>
      <c r="D76" s="97"/>
      <c r="E76" s="97"/>
      <c r="F76" s="98"/>
      <c r="G76" s="98">
        <f>SUM(G73:G75)</f>
        <v>0</v>
      </c>
    </row>
    <row r="77" spans="1:7" s="86" customFormat="1" ht="15" thickTop="1" x14ac:dyDescent="0.2">
      <c r="A77" s="81"/>
      <c r="B77" s="194"/>
      <c r="C77" s="100"/>
      <c r="D77" s="85"/>
      <c r="E77" s="85"/>
      <c r="F77" s="85"/>
      <c r="G77" s="85"/>
    </row>
    <row r="78" spans="1:7" x14ac:dyDescent="0.2">
      <c r="B78" s="128"/>
      <c r="C78" s="252"/>
      <c r="D78" s="261"/>
      <c r="G78" s="259"/>
    </row>
    <row r="79" spans="1:7" s="86" customFormat="1" x14ac:dyDescent="0.2">
      <c r="A79" s="87" t="s">
        <v>107</v>
      </c>
      <c r="B79" s="88" t="s">
        <v>174</v>
      </c>
      <c r="C79" s="89"/>
      <c r="D79" s="90"/>
      <c r="E79" s="90"/>
      <c r="F79" s="91"/>
      <c r="G79" s="91"/>
    </row>
    <row r="80" spans="1:7" x14ac:dyDescent="0.2">
      <c r="B80" s="128"/>
      <c r="C80" s="252"/>
      <c r="D80" s="261"/>
      <c r="G80" s="259"/>
    </row>
    <row r="81" spans="1:7" s="93" customFormat="1" ht="57" x14ac:dyDescent="0.2">
      <c r="A81" s="129" t="s">
        <v>61</v>
      </c>
      <c r="B81" s="130" t="s">
        <v>166</v>
      </c>
      <c r="C81" s="131"/>
      <c r="D81" s="132" t="s">
        <v>57</v>
      </c>
      <c r="E81" s="133">
        <v>0</v>
      </c>
      <c r="F81" s="133"/>
      <c r="G81" s="133">
        <f t="shared" ref="G81" si="5">ROUND(E81*F81,2)</f>
        <v>0</v>
      </c>
    </row>
    <row r="82" spans="1:7" s="99" customFormat="1" ht="15.75" thickBot="1" x14ac:dyDescent="0.3">
      <c r="A82" s="94"/>
      <c r="B82" s="95" t="s">
        <v>175</v>
      </c>
      <c r="C82" s="96"/>
      <c r="D82" s="97"/>
      <c r="E82" s="97"/>
      <c r="F82" s="98"/>
      <c r="G82" s="98">
        <f>SUM(G81:G81)</f>
        <v>0</v>
      </c>
    </row>
    <row r="83" spans="1:7" ht="15" thickTop="1" x14ac:dyDescent="0.2">
      <c r="B83" s="249"/>
      <c r="C83" s="252"/>
      <c r="D83" s="261"/>
      <c r="G83" s="259"/>
    </row>
    <row r="84" spans="1:7" x14ac:dyDescent="0.2">
      <c r="B84" s="128"/>
      <c r="C84" s="252"/>
      <c r="D84" s="261"/>
      <c r="G84" s="259"/>
    </row>
    <row r="85" spans="1:7" s="86" customFormat="1" x14ac:dyDescent="0.2">
      <c r="A85" s="87" t="s">
        <v>111</v>
      </c>
      <c r="B85" s="88" t="s">
        <v>101</v>
      </c>
      <c r="C85" s="89"/>
      <c r="D85" s="90"/>
      <c r="E85" s="90"/>
      <c r="F85" s="91"/>
      <c r="G85" s="91"/>
    </row>
    <row r="86" spans="1:7" s="86" customFormat="1" x14ac:dyDescent="0.2">
      <c r="A86" s="108"/>
      <c r="B86" s="146"/>
      <c r="C86" s="100"/>
      <c r="D86" s="141"/>
      <c r="E86" s="141"/>
      <c r="F86" s="141"/>
      <c r="G86" s="141"/>
    </row>
    <row r="87" spans="1:7" s="86" customFormat="1" x14ac:dyDescent="0.2">
      <c r="A87" s="108"/>
      <c r="B87" s="103" t="s">
        <v>110</v>
      </c>
      <c r="C87" s="104"/>
      <c r="D87" s="141"/>
      <c r="E87" s="141"/>
      <c r="F87" s="141"/>
      <c r="G87" s="112"/>
    </row>
    <row r="88" spans="1:7" s="93" customFormat="1" ht="57" x14ac:dyDescent="0.2">
      <c r="A88" s="129" t="s">
        <v>112</v>
      </c>
      <c r="B88" s="130" t="s">
        <v>170</v>
      </c>
      <c r="C88" s="131"/>
      <c r="D88" s="132" t="s">
        <v>103</v>
      </c>
      <c r="E88" s="133">
        <v>30</v>
      </c>
      <c r="F88" s="133"/>
      <c r="G88" s="133">
        <f t="shared" ref="G88:G96" si="6">ROUND(E88*F88,2)</f>
        <v>0</v>
      </c>
    </row>
    <row r="89" spans="1:7" s="86" customFormat="1" x14ac:dyDescent="0.2">
      <c r="A89" s="108"/>
      <c r="B89" s="103" t="s">
        <v>181</v>
      </c>
      <c r="C89" s="104"/>
      <c r="D89" s="141"/>
      <c r="E89" s="141"/>
      <c r="F89" s="141"/>
      <c r="G89" s="112"/>
    </row>
    <row r="90" spans="1:7" s="93" customFormat="1" ht="71.25" x14ac:dyDescent="0.2">
      <c r="A90" s="113" t="s">
        <v>113</v>
      </c>
      <c r="B90" s="114" t="s">
        <v>182</v>
      </c>
      <c r="C90" s="115" t="s">
        <v>327</v>
      </c>
      <c r="D90" s="116" t="s">
        <v>57</v>
      </c>
      <c r="E90" s="117">
        <v>2</v>
      </c>
      <c r="F90" s="117"/>
      <c r="G90" s="133">
        <f t="shared" si="6"/>
        <v>0</v>
      </c>
    </row>
    <row r="91" spans="1:7" s="93" customFormat="1" ht="117" x14ac:dyDescent="0.2">
      <c r="A91" s="113" t="s">
        <v>128</v>
      </c>
      <c r="B91" s="114" t="s">
        <v>183</v>
      </c>
      <c r="C91" s="115" t="s">
        <v>328</v>
      </c>
      <c r="D91" s="116" t="s">
        <v>57</v>
      </c>
      <c r="E91" s="117">
        <v>2</v>
      </c>
      <c r="F91" s="117"/>
      <c r="G91" s="133">
        <f t="shared" si="6"/>
        <v>0</v>
      </c>
    </row>
    <row r="92" spans="1:7" s="86" customFormat="1" x14ac:dyDescent="0.2">
      <c r="A92" s="108"/>
      <c r="B92" s="103" t="s">
        <v>219</v>
      </c>
      <c r="C92" s="104"/>
      <c r="D92" s="141"/>
      <c r="E92" s="141"/>
      <c r="F92" s="141"/>
      <c r="G92" s="112"/>
    </row>
    <row r="93" spans="1:7" s="86" customFormat="1" ht="285" x14ac:dyDescent="0.2">
      <c r="A93" s="113" t="s">
        <v>129</v>
      </c>
      <c r="B93" s="114" t="s">
        <v>220</v>
      </c>
      <c r="C93" s="105"/>
      <c r="D93" s="116"/>
      <c r="E93" s="147"/>
      <c r="F93" s="147"/>
      <c r="G93" s="117"/>
    </row>
    <row r="94" spans="1:7" s="86" customFormat="1" ht="42.75" x14ac:dyDescent="0.2">
      <c r="A94" s="118" t="s">
        <v>184</v>
      </c>
      <c r="B94" s="119" t="s">
        <v>171</v>
      </c>
      <c r="C94" s="106"/>
      <c r="D94" s="121" t="s">
        <v>172</v>
      </c>
      <c r="E94" s="148">
        <v>30</v>
      </c>
      <c r="F94" s="122"/>
      <c r="G94" s="122">
        <f t="shared" si="6"/>
        <v>0</v>
      </c>
    </row>
    <row r="95" spans="1:7" s="86" customFormat="1" ht="57" x14ac:dyDescent="0.2">
      <c r="A95" s="118" t="s">
        <v>185</v>
      </c>
      <c r="B95" s="119" t="s">
        <v>173</v>
      </c>
      <c r="C95" s="106"/>
      <c r="D95" s="121" t="s">
        <v>103</v>
      </c>
      <c r="E95" s="148">
        <v>15</v>
      </c>
      <c r="F95" s="122"/>
      <c r="G95" s="122">
        <f t="shared" si="6"/>
        <v>0</v>
      </c>
    </row>
    <row r="96" spans="1:7" s="86" customFormat="1" ht="15.75" x14ac:dyDescent="0.2">
      <c r="A96" s="123" t="s">
        <v>217</v>
      </c>
      <c r="B96" s="124" t="s">
        <v>105</v>
      </c>
      <c r="C96" s="107"/>
      <c r="D96" s="126" t="s">
        <v>103</v>
      </c>
      <c r="E96" s="149">
        <v>30</v>
      </c>
      <c r="F96" s="127"/>
      <c r="G96" s="127">
        <f t="shared" si="6"/>
        <v>0</v>
      </c>
    </row>
    <row r="97" spans="1:7" s="86" customFormat="1" x14ac:dyDescent="0.2">
      <c r="A97" s="108"/>
      <c r="B97" s="103" t="s">
        <v>218</v>
      </c>
      <c r="C97" s="104"/>
      <c r="D97" s="141"/>
      <c r="E97" s="141"/>
      <c r="F97" s="141"/>
      <c r="G97" s="112"/>
    </row>
    <row r="98" spans="1:7" s="86" customFormat="1" ht="299.25" x14ac:dyDescent="0.2">
      <c r="A98" s="113" t="s">
        <v>130</v>
      </c>
      <c r="B98" s="114" t="s">
        <v>224</v>
      </c>
      <c r="C98" s="115" t="s">
        <v>328</v>
      </c>
      <c r="D98" s="116"/>
      <c r="E98" s="147"/>
      <c r="F98" s="147"/>
      <c r="G98" s="117"/>
    </row>
    <row r="99" spans="1:7" s="86" customFormat="1" ht="42.75" x14ac:dyDescent="0.2">
      <c r="A99" s="118" t="s">
        <v>221</v>
      </c>
      <c r="B99" s="119" t="s">
        <v>171</v>
      </c>
      <c r="C99" s="106"/>
      <c r="D99" s="121" t="s">
        <v>172</v>
      </c>
      <c r="E99" s="148">
        <v>100</v>
      </c>
      <c r="F99" s="122"/>
      <c r="G99" s="122">
        <f t="shared" ref="G99:G101" si="7">ROUND(E99*F99,2)</f>
        <v>0</v>
      </c>
    </row>
    <row r="100" spans="1:7" s="86" customFormat="1" ht="57" x14ac:dyDescent="0.2">
      <c r="A100" s="118" t="s">
        <v>222</v>
      </c>
      <c r="B100" s="119" t="s">
        <v>173</v>
      </c>
      <c r="C100" s="106"/>
      <c r="D100" s="121" t="s">
        <v>103</v>
      </c>
      <c r="E100" s="148">
        <v>30</v>
      </c>
      <c r="F100" s="122"/>
      <c r="G100" s="122">
        <f t="shared" si="7"/>
        <v>0</v>
      </c>
    </row>
    <row r="101" spans="1:7" s="86" customFormat="1" ht="15.75" x14ac:dyDescent="0.2">
      <c r="A101" s="123" t="s">
        <v>223</v>
      </c>
      <c r="B101" s="124" t="s">
        <v>105</v>
      </c>
      <c r="C101" s="107"/>
      <c r="D101" s="126" t="s">
        <v>103</v>
      </c>
      <c r="E101" s="149">
        <v>100</v>
      </c>
      <c r="F101" s="127"/>
      <c r="G101" s="127">
        <f t="shared" si="7"/>
        <v>0</v>
      </c>
    </row>
    <row r="102" spans="1:7" s="86" customFormat="1" x14ac:dyDescent="0.2">
      <c r="A102" s="108"/>
      <c r="B102" s="103" t="s">
        <v>225</v>
      </c>
      <c r="C102" s="104"/>
      <c r="D102" s="141"/>
      <c r="E102" s="141"/>
      <c r="F102" s="141"/>
      <c r="G102" s="112"/>
    </row>
    <row r="103" spans="1:7" s="93" customFormat="1" ht="71.25" x14ac:dyDescent="0.2">
      <c r="A103" s="129" t="s">
        <v>186</v>
      </c>
      <c r="B103" s="130" t="s">
        <v>108</v>
      </c>
      <c r="C103" s="131"/>
      <c r="D103" s="132" t="s">
        <v>115</v>
      </c>
      <c r="E103" s="133">
        <v>80</v>
      </c>
      <c r="F103" s="133"/>
      <c r="G103" s="133">
        <f>ROUND(E103*F103,2)</f>
        <v>0</v>
      </c>
    </row>
    <row r="104" spans="1:7" s="86" customFormat="1" ht="199.5" x14ac:dyDescent="0.2">
      <c r="A104" s="113" t="s">
        <v>226</v>
      </c>
      <c r="B104" s="114" t="s">
        <v>109</v>
      </c>
      <c r="C104" s="115" t="s">
        <v>328</v>
      </c>
      <c r="D104" s="116"/>
      <c r="E104" s="147"/>
      <c r="F104" s="147"/>
      <c r="G104" s="117"/>
    </row>
    <row r="105" spans="1:7" s="86" customFormat="1" ht="15.75" x14ac:dyDescent="0.2">
      <c r="A105" s="118" t="s">
        <v>227</v>
      </c>
      <c r="B105" s="119" t="s">
        <v>102</v>
      </c>
      <c r="C105" s="106"/>
      <c r="D105" s="121" t="s">
        <v>103</v>
      </c>
      <c r="E105" s="148">
        <v>50</v>
      </c>
      <c r="F105" s="122"/>
      <c r="G105" s="122">
        <f>ROUND(E105*F105,2)</f>
        <v>0</v>
      </c>
    </row>
    <row r="106" spans="1:7" s="86" customFormat="1" ht="15.75" x14ac:dyDescent="0.2">
      <c r="A106" s="118" t="s">
        <v>228</v>
      </c>
      <c r="B106" s="119" t="s">
        <v>104</v>
      </c>
      <c r="C106" s="106"/>
      <c r="D106" s="121" t="s">
        <v>103</v>
      </c>
      <c r="E106" s="148">
        <v>30</v>
      </c>
      <c r="F106" s="122"/>
      <c r="G106" s="122">
        <f>ROUND(E106*F106,2)</f>
        <v>0</v>
      </c>
    </row>
    <row r="107" spans="1:7" s="86" customFormat="1" ht="15.75" x14ac:dyDescent="0.2">
      <c r="A107" s="123" t="s">
        <v>229</v>
      </c>
      <c r="B107" s="124" t="s">
        <v>105</v>
      </c>
      <c r="C107" s="107"/>
      <c r="D107" s="126" t="s">
        <v>103</v>
      </c>
      <c r="E107" s="149">
        <v>50</v>
      </c>
      <c r="F107" s="127"/>
      <c r="G107" s="127">
        <f>ROUND(E107*F107,2)</f>
        <v>0</v>
      </c>
    </row>
    <row r="108" spans="1:7" s="86" customFormat="1" ht="15" thickBot="1" x14ac:dyDescent="0.25">
      <c r="A108" s="94"/>
      <c r="B108" s="95" t="s">
        <v>106</v>
      </c>
      <c r="C108" s="96"/>
      <c r="D108" s="97"/>
      <c r="E108" s="97"/>
      <c r="F108" s="98"/>
      <c r="G108" s="98">
        <f>SUM(G87:G107)</f>
        <v>0</v>
      </c>
    </row>
    <row r="109" spans="1:7" ht="15" thickTop="1" x14ac:dyDescent="0.2">
      <c r="B109" s="128"/>
      <c r="C109" s="252"/>
      <c r="D109" s="261"/>
      <c r="G109" s="259"/>
    </row>
    <row r="110" spans="1:7" x14ac:dyDescent="0.2">
      <c r="B110" s="249"/>
      <c r="C110" s="252"/>
      <c r="D110" s="261"/>
      <c r="G110" s="259"/>
    </row>
    <row r="111" spans="1:7" s="86" customFormat="1" x14ac:dyDescent="0.2">
      <c r="A111" s="87" t="s">
        <v>116</v>
      </c>
      <c r="B111" s="88" t="s">
        <v>117</v>
      </c>
      <c r="C111" s="89"/>
      <c r="D111" s="90"/>
      <c r="E111" s="90"/>
      <c r="F111" s="91"/>
      <c r="G111" s="91"/>
    </row>
    <row r="112" spans="1:7" x14ac:dyDescent="0.2">
      <c r="B112" s="249"/>
      <c r="C112" s="252"/>
      <c r="D112" s="261"/>
      <c r="G112" s="259"/>
    </row>
    <row r="113" spans="1:7" s="93" customFormat="1" x14ac:dyDescent="0.2">
      <c r="A113" s="113" t="s">
        <v>118</v>
      </c>
      <c r="B113" s="114" t="s">
        <v>333</v>
      </c>
      <c r="C113" s="115"/>
      <c r="D113" s="116"/>
      <c r="E113" s="117"/>
      <c r="F113" s="117"/>
      <c r="G113" s="117"/>
    </row>
    <row r="114" spans="1:7" s="93" customFormat="1" ht="42.75" x14ac:dyDescent="0.2">
      <c r="A114" s="118" t="s">
        <v>329</v>
      </c>
      <c r="B114" s="119" t="s">
        <v>331</v>
      </c>
      <c r="C114" s="120"/>
      <c r="D114" s="121" t="s">
        <v>57</v>
      </c>
      <c r="E114" s="122">
        <v>1</v>
      </c>
      <c r="F114" s="122"/>
      <c r="G114" s="122">
        <f t="shared" ref="G114:G118" si="8">ROUND(E114*F114,2)</f>
        <v>0</v>
      </c>
    </row>
    <row r="115" spans="1:7" s="93" customFormat="1" ht="57" x14ac:dyDescent="0.2">
      <c r="A115" s="123" t="s">
        <v>330</v>
      </c>
      <c r="B115" s="124" t="s">
        <v>332</v>
      </c>
      <c r="C115" s="125"/>
      <c r="D115" s="126" t="s">
        <v>57</v>
      </c>
      <c r="E115" s="127">
        <v>1</v>
      </c>
      <c r="F115" s="127"/>
      <c r="G115" s="127">
        <f t="shared" si="8"/>
        <v>0</v>
      </c>
    </row>
    <row r="116" spans="1:7" s="93" customFormat="1" ht="85.5" x14ac:dyDescent="0.2">
      <c r="A116" s="129" t="s">
        <v>119</v>
      </c>
      <c r="B116" s="130" t="s">
        <v>187</v>
      </c>
      <c r="C116" s="131"/>
      <c r="D116" s="132" t="s">
        <v>57</v>
      </c>
      <c r="E116" s="133">
        <v>1</v>
      </c>
      <c r="F116" s="133"/>
      <c r="G116" s="133">
        <f t="shared" si="8"/>
        <v>0</v>
      </c>
    </row>
    <row r="117" spans="1:7" s="93" customFormat="1" ht="156.75" x14ac:dyDescent="0.2">
      <c r="A117" s="129" t="s">
        <v>120</v>
      </c>
      <c r="B117" s="130" t="s">
        <v>247</v>
      </c>
      <c r="C117" s="131"/>
      <c r="D117" s="132" t="s">
        <v>57</v>
      </c>
      <c r="E117" s="180">
        <v>2</v>
      </c>
      <c r="F117" s="133"/>
      <c r="G117" s="133">
        <f t="shared" si="8"/>
        <v>0</v>
      </c>
    </row>
    <row r="118" spans="1:7" s="93" customFormat="1" ht="71.25" x14ac:dyDescent="0.2">
      <c r="A118" s="129" t="s">
        <v>122</v>
      </c>
      <c r="B118" s="130" t="s">
        <v>121</v>
      </c>
      <c r="C118" s="131"/>
      <c r="D118" s="132" t="s">
        <v>57</v>
      </c>
      <c r="E118" s="133">
        <v>1</v>
      </c>
      <c r="F118" s="133"/>
      <c r="G118" s="133">
        <f t="shared" si="8"/>
        <v>0</v>
      </c>
    </row>
    <row r="119" spans="1:7" s="99" customFormat="1" ht="15.75" thickBot="1" x14ac:dyDescent="0.3">
      <c r="A119" s="94"/>
      <c r="B119" s="95" t="s">
        <v>123</v>
      </c>
      <c r="C119" s="96"/>
      <c r="D119" s="97"/>
      <c r="E119" s="97"/>
      <c r="F119" s="98"/>
      <c r="G119" s="98">
        <f>SUM(G113:G118)</f>
        <v>0</v>
      </c>
    </row>
    <row r="120" spans="1:7" ht="15" thickTop="1" x14ac:dyDescent="0.2">
      <c r="B120" s="249"/>
      <c r="C120" s="252"/>
      <c r="D120" s="261"/>
      <c r="G120" s="259"/>
    </row>
    <row r="121" spans="1:7" x14ac:dyDescent="0.2">
      <c r="A121" s="254"/>
      <c r="B121" s="253"/>
      <c r="C121" s="252"/>
      <c r="D121" s="261"/>
      <c r="G121" s="259"/>
    </row>
    <row r="122" spans="1:7" s="47" customFormat="1" ht="15.75" x14ac:dyDescent="0.25">
      <c r="A122" s="42" t="s">
        <v>62</v>
      </c>
      <c r="B122" s="43" t="s">
        <v>63</v>
      </c>
      <c r="C122" s="44"/>
      <c r="D122" s="45"/>
      <c r="E122" s="45"/>
      <c r="F122" s="46"/>
      <c r="G122" s="46"/>
    </row>
    <row r="123" spans="1:7" x14ac:dyDescent="0.2">
      <c r="B123" s="239"/>
      <c r="C123" s="50"/>
      <c r="D123" s="51"/>
      <c r="E123" s="51"/>
    </row>
    <row r="124" spans="1:7" ht="42.75" x14ac:dyDescent="0.2">
      <c r="B124" s="150" t="s">
        <v>124</v>
      </c>
      <c r="C124" s="50"/>
      <c r="D124" s="51"/>
      <c r="E124" s="51"/>
    </row>
    <row r="125" spans="1:7" x14ac:dyDescent="0.2">
      <c r="B125" s="239"/>
      <c r="C125" s="50"/>
      <c r="D125" s="51"/>
      <c r="E125" s="51"/>
    </row>
    <row r="126" spans="1:7" s="248" customFormat="1" ht="15" x14ac:dyDescent="0.25">
      <c r="A126" s="244" t="s">
        <v>64</v>
      </c>
      <c r="B126" s="245" t="s">
        <v>232</v>
      </c>
      <c r="C126" s="56"/>
      <c r="D126" s="246"/>
      <c r="E126" s="246"/>
      <c r="F126" s="247"/>
      <c r="G126" s="247"/>
    </row>
    <row r="127" spans="1:7" s="248" customFormat="1" ht="400.5" x14ac:dyDescent="0.25">
      <c r="A127" s="283"/>
      <c r="B127" s="114" t="s">
        <v>369</v>
      </c>
      <c r="C127" s="105" t="s">
        <v>351</v>
      </c>
      <c r="D127" s="284"/>
      <c r="E127" s="284"/>
      <c r="F127" s="284"/>
      <c r="G127" s="284"/>
    </row>
    <row r="128" spans="1:7" s="86" customFormat="1" ht="85.5" x14ac:dyDescent="0.2">
      <c r="A128" s="198"/>
      <c r="B128" s="285" t="s">
        <v>368</v>
      </c>
      <c r="C128" s="200"/>
      <c r="D128" s="201" t="s">
        <v>57</v>
      </c>
      <c r="E128" s="202">
        <v>1</v>
      </c>
      <c r="F128" s="202"/>
      <c r="G128" s="203">
        <f t="shared" ref="G128" si="9">ROUND(E128*F128,2)</f>
        <v>0</v>
      </c>
    </row>
    <row r="129" spans="1:7" s="267" customFormat="1" ht="15.75" thickBot="1" x14ac:dyDescent="0.3">
      <c r="A129" s="241"/>
      <c r="B129" s="242" t="s">
        <v>233</v>
      </c>
      <c r="C129" s="68"/>
      <c r="D129" s="243"/>
      <c r="E129" s="243"/>
      <c r="F129" s="262"/>
      <c r="G129" s="262">
        <f>SUM(G127:G128)</f>
        <v>0</v>
      </c>
    </row>
    <row r="130" spans="1:7" ht="15" thickTop="1" x14ac:dyDescent="0.2"/>
    <row r="132" spans="1:7" s="47" customFormat="1" ht="15.75" x14ac:dyDescent="0.25">
      <c r="A132" s="42" t="s">
        <v>131</v>
      </c>
      <c r="B132" s="43" t="s">
        <v>132</v>
      </c>
      <c r="C132" s="44"/>
      <c r="D132" s="45"/>
      <c r="E132" s="45"/>
      <c r="F132" s="46"/>
      <c r="G132" s="46"/>
    </row>
    <row r="133" spans="1:7" x14ac:dyDescent="0.2">
      <c r="B133" s="239"/>
      <c r="C133" s="50"/>
      <c r="D133" s="51"/>
      <c r="E133" s="51"/>
    </row>
    <row r="134" spans="1:7" ht="42.75" x14ac:dyDescent="0.2">
      <c r="B134" s="150" t="s">
        <v>124</v>
      </c>
      <c r="C134" s="50"/>
      <c r="D134" s="51"/>
      <c r="E134" s="51"/>
    </row>
    <row r="135" spans="1:7" x14ac:dyDescent="0.2">
      <c r="B135" s="239"/>
      <c r="C135" s="50"/>
      <c r="D135" s="51"/>
      <c r="E135" s="51"/>
    </row>
    <row r="136" spans="1:7" s="92" customFormat="1" ht="15" x14ac:dyDescent="0.25">
      <c r="A136" s="87" t="s">
        <v>133</v>
      </c>
      <c r="B136" s="88" t="s">
        <v>135</v>
      </c>
      <c r="C136" s="89"/>
      <c r="D136" s="90"/>
      <c r="E136" s="90"/>
      <c r="F136" s="91"/>
      <c r="G136" s="91"/>
    </row>
    <row r="137" spans="1:7" s="172" customFormat="1" x14ac:dyDescent="0.2">
      <c r="A137" s="108"/>
      <c r="B137" s="128"/>
      <c r="C137" s="101"/>
      <c r="D137" s="175"/>
      <c r="E137" s="176"/>
      <c r="F137" s="176"/>
      <c r="G137" s="177"/>
    </row>
    <row r="138" spans="1:7" s="172" customFormat="1" x14ac:dyDescent="0.2">
      <c r="A138" s="108"/>
      <c r="B138" s="128" t="s">
        <v>136</v>
      </c>
      <c r="C138" s="101"/>
      <c r="D138" s="175"/>
      <c r="E138" s="176"/>
      <c r="F138" s="176"/>
      <c r="G138" s="177"/>
    </row>
    <row r="139" spans="1:7" s="172" customFormat="1" ht="28.5" x14ac:dyDescent="0.2">
      <c r="A139" s="129" t="s">
        <v>55</v>
      </c>
      <c r="B139" s="130" t="s">
        <v>236</v>
      </c>
      <c r="C139" s="173"/>
      <c r="D139" s="178" t="s">
        <v>126</v>
      </c>
      <c r="E139" s="179">
        <v>40</v>
      </c>
      <c r="F139" s="179"/>
      <c r="G139" s="180">
        <f t="shared" ref="G139:G141" si="10">ROUND(E139*F139,2)</f>
        <v>0</v>
      </c>
    </row>
    <row r="140" spans="1:7" s="172" customFormat="1" ht="28.5" x14ac:dyDescent="0.2">
      <c r="A140" s="129" t="s">
        <v>78</v>
      </c>
      <c r="B140" s="130" t="s">
        <v>238</v>
      </c>
      <c r="C140" s="173"/>
      <c r="D140" s="178" t="s">
        <v>126</v>
      </c>
      <c r="E140" s="179">
        <v>40</v>
      </c>
      <c r="F140" s="179"/>
      <c r="G140" s="180">
        <f t="shared" si="10"/>
        <v>0</v>
      </c>
    </row>
    <row r="141" spans="1:7" s="172" customFormat="1" ht="57" x14ac:dyDescent="0.2">
      <c r="A141" s="129" t="s">
        <v>79</v>
      </c>
      <c r="B141" s="130" t="s">
        <v>237</v>
      </c>
      <c r="C141" s="178"/>
      <c r="D141" s="178" t="s">
        <v>126</v>
      </c>
      <c r="E141" s="179">
        <v>40</v>
      </c>
      <c r="F141" s="179"/>
      <c r="G141" s="180">
        <f t="shared" si="10"/>
        <v>0</v>
      </c>
    </row>
    <row r="142" spans="1:7" s="172" customFormat="1" ht="28.5" x14ac:dyDescent="0.2">
      <c r="A142" s="108" t="s">
        <v>239</v>
      </c>
      <c r="B142" s="128" t="s">
        <v>137</v>
      </c>
      <c r="C142" s="101"/>
      <c r="D142" s="175"/>
      <c r="E142" s="176"/>
      <c r="F142" s="176"/>
      <c r="G142" s="177"/>
    </row>
    <row r="143" spans="1:7" s="172" customFormat="1" x14ac:dyDescent="0.2">
      <c r="A143" s="108" t="s">
        <v>240</v>
      </c>
      <c r="B143" s="128" t="s">
        <v>138</v>
      </c>
      <c r="C143" s="101"/>
      <c r="D143" s="175" t="s">
        <v>139</v>
      </c>
      <c r="E143" s="176">
        <v>10</v>
      </c>
      <c r="F143" s="176"/>
      <c r="G143" s="177">
        <f>ROUND(E143*F143,2)</f>
        <v>0</v>
      </c>
    </row>
    <row r="144" spans="1:7" s="172" customFormat="1" x14ac:dyDescent="0.2">
      <c r="A144" s="108" t="s">
        <v>241</v>
      </c>
      <c r="B144" s="128" t="s">
        <v>140</v>
      </c>
      <c r="C144" s="101"/>
      <c r="D144" s="175"/>
      <c r="E144" s="181">
        <v>0.25</v>
      </c>
      <c r="F144" s="176">
        <f>G143</f>
        <v>0</v>
      </c>
      <c r="G144" s="177">
        <f>ROUND(E144*F144,2)</f>
        <v>0</v>
      </c>
    </row>
    <row r="145" spans="1:7" s="92" customFormat="1" ht="15.75" thickBot="1" x14ac:dyDescent="0.3">
      <c r="A145" s="94"/>
      <c r="B145" s="95" t="s">
        <v>141</v>
      </c>
      <c r="C145" s="96"/>
      <c r="D145" s="97"/>
      <c r="E145" s="97"/>
      <c r="F145" s="174"/>
      <c r="G145" s="174">
        <f>SUM(G139:G144)</f>
        <v>0</v>
      </c>
    </row>
    <row r="146" spans="1:7" s="172" customFormat="1" ht="15" thickTop="1" x14ac:dyDescent="0.2">
      <c r="A146" s="108"/>
      <c r="B146" s="146"/>
      <c r="C146" s="100"/>
      <c r="D146" s="176"/>
      <c r="E146" s="176"/>
      <c r="F146" s="176"/>
      <c r="G146" s="176"/>
    </row>
    <row r="147" spans="1:7" s="172" customFormat="1" x14ac:dyDescent="0.2">
      <c r="A147" s="108"/>
      <c r="B147" s="146"/>
      <c r="C147" s="100"/>
      <c r="D147" s="176"/>
      <c r="E147" s="176"/>
      <c r="F147" s="176"/>
      <c r="G147" s="176"/>
    </row>
    <row r="148" spans="1:7" s="92" customFormat="1" ht="15" x14ac:dyDescent="0.25">
      <c r="A148" s="87" t="s">
        <v>134</v>
      </c>
      <c r="B148" s="88" t="s">
        <v>143</v>
      </c>
      <c r="C148" s="89"/>
      <c r="D148" s="90"/>
      <c r="E148" s="90"/>
      <c r="F148" s="91"/>
      <c r="G148" s="91"/>
    </row>
    <row r="149" spans="1:7" s="86" customFormat="1" x14ac:dyDescent="0.2">
      <c r="A149" s="108"/>
      <c r="B149" s="128"/>
      <c r="C149" s="101"/>
      <c r="D149" s="111"/>
      <c r="E149" s="141"/>
      <c r="F149" s="141"/>
      <c r="G149" s="112"/>
    </row>
    <row r="150" spans="1:7" s="86" customFormat="1" ht="114" x14ac:dyDescent="0.2">
      <c r="A150" s="142" t="s">
        <v>58</v>
      </c>
      <c r="B150" s="143" t="s">
        <v>345</v>
      </c>
      <c r="C150" s="102"/>
      <c r="D150" s="144" t="s">
        <v>57</v>
      </c>
      <c r="E150" s="182">
        <v>1</v>
      </c>
      <c r="F150" s="182"/>
      <c r="G150" s="145">
        <f t="shared" ref="G150" si="11">ROUND(E150*F150,2)</f>
        <v>0</v>
      </c>
    </row>
    <row r="151" spans="1:7" s="99" customFormat="1" ht="15.75" thickBot="1" x14ac:dyDescent="0.3">
      <c r="A151" s="94"/>
      <c r="B151" s="95" t="s">
        <v>144</v>
      </c>
      <c r="C151" s="96"/>
      <c r="D151" s="97"/>
      <c r="E151" s="97"/>
      <c r="F151" s="98"/>
      <c r="G151" s="98">
        <f>SUM(G150:G150)</f>
        <v>0</v>
      </c>
    </row>
    <row r="152" spans="1:7" s="172" customFormat="1" ht="15" thickTop="1" x14ac:dyDescent="0.2">
      <c r="A152" s="108"/>
      <c r="B152" s="146"/>
      <c r="C152" s="100"/>
      <c r="D152" s="176"/>
      <c r="E152" s="176"/>
      <c r="F152" s="176"/>
      <c r="G152" s="176"/>
    </row>
    <row r="153" spans="1:7" s="86" customFormat="1" x14ac:dyDescent="0.2">
      <c r="A153" s="108"/>
      <c r="B153" s="146"/>
      <c r="C153" s="100"/>
      <c r="D153" s="141"/>
      <c r="E153" s="141"/>
      <c r="F153" s="141"/>
      <c r="G153" s="141"/>
    </row>
    <row r="154" spans="1:7" s="86" customFormat="1" x14ac:dyDescent="0.2">
      <c r="A154" s="87" t="s">
        <v>142</v>
      </c>
      <c r="B154" s="88" t="s">
        <v>235</v>
      </c>
      <c r="C154" s="89"/>
      <c r="D154" s="90"/>
      <c r="E154" s="90"/>
      <c r="F154" s="91"/>
      <c r="G154" s="91"/>
    </row>
    <row r="155" spans="1:7" s="86" customFormat="1" x14ac:dyDescent="0.2">
      <c r="A155" s="108"/>
      <c r="B155" s="128"/>
      <c r="C155" s="101"/>
      <c r="D155" s="111"/>
      <c r="E155" s="141"/>
      <c r="F155" s="141"/>
      <c r="G155" s="112"/>
    </row>
    <row r="156" spans="1:7" s="86" customFormat="1" ht="71.25" x14ac:dyDescent="0.2">
      <c r="A156" s="142" t="s">
        <v>61</v>
      </c>
      <c r="B156" s="143" t="s">
        <v>145</v>
      </c>
      <c r="C156" s="102"/>
      <c r="D156" s="144" t="s">
        <v>57</v>
      </c>
      <c r="E156" s="182">
        <v>1</v>
      </c>
      <c r="F156" s="182"/>
      <c r="G156" s="145">
        <f>ROUND(E156*F156,2)</f>
        <v>0</v>
      </c>
    </row>
    <row r="157" spans="1:7" s="86" customFormat="1" ht="15" thickBot="1" x14ac:dyDescent="0.25">
      <c r="A157" s="94"/>
      <c r="B157" s="95" t="s">
        <v>146</v>
      </c>
      <c r="C157" s="96"/>
      <c r="D157" s="97"/>
      <c r="E157" s="97"/>
      <c r="F157" s="98"/>
      <c r="G157" s="98">
        <f>SUM(G155:G156)</f>
        <v>0</v>
      </c>
    </row>
    <row r="158" spans="1:7" s="86" customFormat="1" ht="15" thickTop="1" x14ac:dyDescent="0.2">
      <c r="A158" s="108"/>
      <c r="B158" s="146"/>
      <c r="C158" s="100"/>
      <c r="D158" s="141"/>
      <c r="E158" s="141"/>
      <c r="F158" s="141"/>
      <c r="G158" s="141"/>
    </row>
    <row r="159" spans="1:7" s="86" customFormat="1" x14ac:dyDescent="0.2">
      <c r="A159" s="108"/>
      <c r="B159" s="146"/>
      <c r="C159" s="100"/>
      <c r="D159" s="141"/>
      <c r="E159" s="141"/>
      <c r="F159" s="141"/>
      <c r="G159" s="141"/>
    </row>
  </sheetData>
  <pageMargins left="0.51181102362204722" right="0.39370078740157483" top="0.51181102362204722" bottom="0.51181102362204722" header="0.27559055118110237" footer="0.27559055118110237"/>
  <pageSetup paperSize="9" scale="55" fitToHeight="19" orientation="portrait" r:id="rId1"/>
  <headerFooter alignWithMargins="0">
    <oddFooter>&amp;L&amp;A&amp;R&amp;8&amp;P / &amp;N</oddFooter>
  </headerFooter>
  <rowBreaks count="1" manualBreakCount="1">
    <brk id="844"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0"/>
  <sheetViews>
    <sheetView topLeftCell="A61" zoomScaleNormal="100" workbookViewId="0"/>
  </sheetViews>
  <sheetFormatPr defaultRowHeight="14.25" x14ac:dyDescent="0.2"/>
  <cols>
    <col min="1" max="1" width="9.625" style="32" customWidth="1"/>
    <col min="2" max="2" width="88.375" style="31" customWidth="1"/>
    <col min="3" max="16384" width="9" style="31"/>
  </cols>
  <sheetData>
    <row r="1" spans="1:43" s="30" customFormat="1" x14ac:dyDescent="0.2">
      <c r="A1" s="205" t="s">
        <v>11</v>
      </c>
      <c r="B1" s="206" t="s">
        <v>12</v>
      </c>
    </row>
    <row r="2" spans="1:43" s="30" customFormat="1" ht="28.5" x14ac:dyDescent="0.2">
      <c r="A2" s="205" t="s">
        <v>69</v>
      </c>
      <c r="B2" s="235" t="str">
        <f>'Naslovna stran'!C26</f>
        <v>Sanacija vzrokov in posledic vlage v stanovanjih in druga vzdrževalna dela na naslovu Aškerčeva 1 v Celju</v>
      </c>
    </row>
    <row r="3" spans="1:43" s="30" customFormat="1" x14ac:dyDescent="0.2">
      <c r="A3" s="205" t="s">
        <v>22</v>
      </c>
      <c r="B3" s="235">
        <f>'Naslovna stran'!C9</f>
        <v>0</v>
      </c>
    </row>
    <row r="4" spans="1:43" s="208" customFormat="1" x14ac:dyDescent="0.2">
      <c r="A4" s="207"/>
    </row>
    <row r="5" spans="1:43" s="215" customFormat="1" x14ac:dyDescent="0.2">
      <c r="A5" s="209" t="s">
        <v>248</v>
      </c>
      <c r="B5" s="209"/>
      <c r="C5" s="210"/>
      <c r="D5" s="211"/>
      <c r="E5" s="212"/>
      <c r="F5" s="213"/>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row>
    <row r="6" spans="1:43" s="208" customFormat="1" x14ac:dyDescent="0.2">
      <c r="A6" s="207"/>
    </row>
    <row r="7" spans="1:43" s="215" customFormat="1" x14ac:dyDescent="0.2">
      <c r="A7" s="216" t="s">
        <v>249</v>
      </c>
      <c r="B7" s="216"/>
      <c r="C7" s="210"/>
      <c r="D7" s="211"/>
      <c r="E7" s="212"/>
      <c r="F7" s="213"/>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row>
    <row r="8" spans="1:43" s="215" customFormat="1" ht="28.5" x14ac:dyDescent="0.2">
      <c r="A8" s="217" t="s">
        <v>250</v>
      </c>
      <c r="B8" s="286" t="s">
        <v>382</v>
      </c>
      <c r="C8" s="219"/>
      <c r="D8" s="219"/>
      <c r="E8" s="219"/>
      <c r="F8" s="219"/>
      <c r="G8" s="219"/>
      <c r="H8" s="219"/>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row>
    <row r="9" spans="1:43" s="215" customFormat="1" ht="71.25" customHeight="1" x14ac:dyDescent="0.2">
      <c r="A9" s="217" t="s">
        <v>251</v>
      </c>
      <c r="B9" s="218" t="s">
        <v>252</v>
      </c>
      <c r="C9" s="219"/>
      <c r="D9" s="219"/>
      <c r="E9" s="219"/>
      <c r="F9" s="219"/>
      <c r="G9" s="219"/>
      <c r="H9" s="219"/>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row>
    <row r="10" spans="1:43" s="215" customFormat="1" ht="42.75" x14ac:dyDescent="0.2">
      <c r="A10" s="217" t="s">
        <v>253</v>
      </c>
      <c r="B10" s="218" t="s">
        <v>254</v>
      </c>
      <c r="C10" s="219"/>
      <c r="D10" s="219"/>
      <c r="E10" s="219"/>
      <c r="F10" s="219"/>
      <c r="G10" s="219"/>
      <c r="H10" s="219"/>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row>
    <row r="11" spans="1:43" s="215" customFormat="1" ht="28.5" x14ac:dyDescent="0.2">
      <c r="A11" s="217" t="s">
        <v>255</v>
      </c>
      <c r="B11" s="218" t="s">
        <v>256</v>
      </c>
      <c r="C11" s="219"/>
      <c r="D11" s="219"/>
      <c r="E11" s="219"/>
      <c r="F11" s="219"/>
      <c r="G11" s="219"/>
      <c r="H11" s="219"/>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row>
    <row r="12" spans="1:43" s="221" customFormat="1" ht="128.25" x14ac:dyDescent="0.2">
      <c r="A12" s="217" t="s">
        <v>257</v>
      </c>
      <c r="B12" s="286" t="s">
        <v>386</v>
      </c>
      <c r="C12" s="219"/>
      <c r="D12" s="219"/>
      <c r="E12" s="219"/>
      <c r="F12" s="219"/>
      <c r="G12" s="219"/>
      <c r="H12" s="219"/>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row>
    <row r="13" spans="1:43" s="221" customFormat="1" ht="42.75" x14ac:dyDescent="0.2">
      <c r="A13" s="217" t="s">
        <v>258</v>
      </c>
      <c r="B13" s="218" t="s">
        <v>155</v>
      </c>
      <c r="C13" s="219"/>
      <c r="D13" s="219"/>
      <c r="E13" s="219"/>
      <c r="F13" s="219"/>
      <c r="G13" s="219"/>
      <c r="H13" s="219"/>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row>
    <row r="14" spans="1:43" s="223" customFormat="1" ht="71.25" x14ac:dyDescent="0.2">
      <c r="A14" s="217" t="s">
        <v>259</v>
      </c>
      <c r="B14" s="218" t="s">
        <v>156</v>
      </c>
      <c r="C14" s="219"/>
      <c r="D14" s="219"/>
      <c r="E14" s="219"/>
      <c r="F14" s="219"/>
      <c r="G14" s="219"/>
      <c r="H14" s="219"/>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row>
    <row r="15" spans="1:43" s="221" customFormat="1" ht="71.25" x14ac:dyDescent="0.2">
      <c r="A15" s="217" t="s">
        <v>384</v>
      </c>
      <c r="B15" s="286" t="s">
        <v>383</v>
      </c>
      <c r="C15" s="265"/>
      <c r="D15" s="265"/>
      <c r="E15" s="265"/>
      <c r="F15" s="265"/>
      <c r="G15" s="265"/>
      <c r="H15" s="265"/>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row>
    <row r="16" spans="1:43" s="223" customFormat="1" x14ac:dyDescent="0.2">
      <c r="A16" s="287"/>
      <c r="B16" s="288"/>
      <c r="C16" s="265"/>
      <c r="D16" s="265"/>
      <c r="E16" s="265"/>
      <c r="F16" s="265"/>
      <c r="G16" s="265"/>
      <c r="H16" s="265"/>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row>
    <row r="17" spans="1:43" s="223" customFormat="1" x14ac:dyDescent="0.2">
      <c r="A17" s="216" t="s">
        <v>260</v>
      </c>
      <c r="B17" s="219"/>
      <c r="C17" s="219"/>
      <c r="D17" s="219"/>
      <c r="E17" s="219"/>
      <c r="F17" s="219"/>
      <c r="G17" s="219"/>
      <c r="H17" s="219"/>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row>
    <row r="18" spans="1:43" s="221" customFormat="1" ht="42.75" x14ac:dyDescent="0.2">
      <c r="A18" s="217" t="s">
        <v>261</v>
      </c>
      <c r="B18" s="218" t="s">
        <v>262</v>
      </c>
      <c r="C18" s="219"/>
      <c r="D18" s="219"/>
      <c r="E18" s="219"/>
      <c r="F18" s="219"/>
      <c r="G18" s="219"/>
      <c r="H18" s="219"/>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row>
    <row r="19" spans="1:43" s="223" customFormat="1" ht="285" customHeight="1" x14ac:dyDescent="0.2">
      <c r="A19" s="217" t="s">
        <v>263</v>
      </c>
      <c r="B19" s="264" t="s">
        <v>341</v>
      </c>
      <c r="C19" s="219"/>
      <c r="D19" s="219"/>
      <c r="E19" s="219"/>
      <c r="F19" s="219"/>
      <c r="G19" s="219"/>
      <c r="H19" s="219"/>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row>
    <row r="20" spans="1:43" s="215" customFormat="1" ht="57" customHeight="1" x14ac:dyDescent="0.2">
      <c r="A20" s="217" t="s">
        <v>264</v>
      </c>
      <c r="B20" s="218" t="s">
        <v>265</v>
      </c>
      <c r="C20" s="219"/>
      <c r="D20" s="219"/>
      <c r="E20" s="219"/>
      <c r="F20" s="219"/>
      <c r="G20" s="219"/>
      <c r="H20" s="219"/>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row>
    <row r="21" spans="1:43" s="223" customFormat="1" ht="242.25" customHeight="1" x14ac:dyDescent="0.2">
      <c r="A21" s="217" t="s">
        <v>266</v>
      </c>
      <c r="B21" s="218" t="s">
        <v>267</v>
      </c>
      <c r="C21" s="219"/>
      <c r="D21" s="219"/>
      <c r="E21" s="219"/>
      <c r="F21" s="219"/>
      <c r="G21" s="219"/>
      <c r="H21" s="219"/>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row>
    <row r="22" spans="1:43" s="223" customFormat="1" ht="71.25" x14ac:dyDescent="0.2">
      <c r="A22" s="224" t="s">
        <v>268</v>
      </c>
      <c r="B22" s="219" t="s">
        <v>269</v>
      </c>
      <c r="C22" s="219"/>
      <c r="D22" s="219"/>
      <c r="E22" s="219"/>
      <c r="F22" s="219"/>
      <c r="G22" s="219"/>
      <c r="H22" s="219"/>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row>
    <row r="23" spans="1:43" s="223" customFormat="1" ht="15" x14ac:dyDescent="0.2">
      <c r="A23" s="225" t="s">
        <v>270</v>
      </c>
      <c r="B23" s="219" t="s">
        <v>271</v>
      </c>
      <c r="C23" s="219"/>
      <c r="D23" s="219"/>
      <c r="E23" s="219"/>
      <c r="F23" s="219"/>
      <c r="G23" s="219"/>
      <c r="H23" s="219"/>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row>
    <row r="24" spans="1:43" s="223" customFormat="1" ht="128.25" x14ac:dyDescent="0.2">
      <c r="A24" s="225" t="s">
        <v>270</v>
      </c>
      <c r="B24" s="265" t="s">
        <v>342</v>
      </c>
      <c r="C24" s="219"/>
      <c r="D24" s="219"/>
      <c r="E24" s="219"/>
      <c r="F24" s="219"/>
      <c r="G24" s="219"/>
      <c r="H24" s="219"/>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row>
    <row r="25" spans="1:43" s="223" customFormat="1" ht="114" x14ac:dyDescent="0.2">
      <c r="A25" s="226" t="s">
        <v>270</v>
      </c>
      <c r="B25" s="266" t="s">
        <v>343</v>
      </c>
      <c r="C25" s="219"/>
      <c r="D25" s="219"/>
      <c r="E25" s="219"/>
      <c r="F25" s="219"/>
      <c r="G25" s="219"/>
      <c r="H25" s="219"/>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row>
    <row r="26" spans="1:43" s="215" customFormat="1" x14ac:dyDescent="0.2">
      <c r="A26" s="224"/>
      <c r="B26" s="219"/>
      <c r="C26" s="219"/>
      <c r="D26" s="219"/>
      <c r="E26" s="219"/>
      <c r="F26" s="219"/>
      <c r="G26" s="219"/>
      <c r="H26" s="219"/>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row>
    <row r="27" spans="1:43" s="223" customFormat="1" x14ac:dyDescent="0.2">
      <c r="A27" s="216" t="s">
        <v>272</v>
      </c>
      <c r="B27" s="219"/>
      <c r="C27" s="219"/>
      <c r="D27" s="219"/>
      <c r="E27" s="219"/>
      <c r="F27" s="219"/>
      <c r="G27" s="219"/>
      <c r="H27" s="219"/>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row>
    <row r="28" spans="1:43" s="223" customFormat="1" x14ac:dyDescent="0.2">
      <c r="A28" s="217" t="s">
        <v>273</v>
      </c>
      <c r="B28" s="218" t="s">
        <v>385</v>
      </c>
      <c r="C28" s="219"/>
      <c r="D28" s="219"/>
      <c r="E28" s="219"/>
      <c r="F28" s="219"/>
      <c r="G28" s="219"/>
      <c r="H28" s="219"/>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row>
    <row r="29" spans="1:43" s="223" customFormat="1" x14ac:dyDescent="0.2">
      <c r="A29" s="224"/>
      <c r="B29" s="219"/>
      <c r="C29" s="219"/>
      <c r="D29" s="219"/>
      <c r="E29" s="219"/>
      <c r="F29" s="219"/>
      <c r="G29" s="219"/>
      <c r="H29" s="219"/>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row>
    <row r="30" spans="1:43" s="223" customFormat="1" x14ac:dyDescent="0.2">
      <c r="A30" s="216" t="s">
        <v>274</v>
      </c>
      <c r="B30" s="219"/>
      <c r="C30" s="219"/>
      <c r="D30" s="219"/>
      <c r="E30" s="219"/>
      <c r="F30" s="219"/>
      <c r="G30" s="219"/>
      <c r="H30" s="219"/>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row>
    <row r="31" spans="1:43" s="223" customFormat="1" ht="28.5" x14ac:dyDescent="0.2">
      <c r="A31" s="227" t="s">
        <v>275</v>
      </c>
      <c r="B31" s="228" t="s">
        <v>276</v>
      </c>
      <c r="C31" s="219"/>
      <c r="D31" s="219"/>
      <c r="E31" s="219"/>
      <c r="F31" s="219"/>
      <c r="G31" s="219"/>
      <c r="H31" s="219"/>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row>
    <row r="32" spans="1:43" s="223" customFormat="1" ht="114" x14ac:dyDescent="0.2">
      <c r="A32" s="227" t="s">
        <v>277</v>
      </c>
      <c r="B32" s="228" t="s">
        <v>278</v>
      </c>
      <c r="C32" s="219"/>
      <c r="D32" s="219"/>
      <c r="E32" s="219"/>
      <c r="F32" s="219"/>
      <c r="G32" s="219"/>
      <c r="H32" s="219"/>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row>
    <row r="33" spans="1:43" s="215" customFormat="1" ht="42.75" x14ac:dyDescent="0.2">
      <c r="A33" s="227" t="s">
        <v>279</v>
      </c>
      <c r="B33" s="228" t="s">
        <v>280</v>
      </c>
      <c r="C33" s="219"/>
      <c r="D33" s="219"/>
      <c r="E33" s="219"/>
      <c r="F33" s="219"/>
      <c r="G33" s="219"/>
      <c r="H33" s="219"/>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row>
    <row r="34" spans="1:43" s="223" customFormat="1" x14ac:dyDescent="0.2">
      <c r="A34" s="229"/>
      <c r="B34" s="219"/>
      <c r="C34" s="219"/>
      <c r="D34" s="219"/>
      <c r="E34" s="219"/>
      <c r="F34" s="219"/>
      <c r="G34" s="219"/>
      <c r="H34" s="219"/>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row>
    <row r="35" spans="1:43" s="223" customFormat="1" x14ac:dyDescent="0.2">
      <c r="A35" s="216" t="s">
        <v>281</v>
      </c>
      <c r="B35" s="219"/>
      <c r="C35" s="219"/>
      <c r="D35" s="219"/>
      <c r="E35" s="219"/>
      <c r="F35" s="219"/>
      <c r="G35" s="219"/>
      <c r="H35" s="219"/>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row>
    <row r="36" spans="1:43" s="231" customFormat="1" x14ac:dyDescent="0.2">
      <c r="A36" s="268"/>
      <c r="B36" s="269"/>
      <c r="C36" s="230"/>
      <c r="E36" s="212"/>
      <c r="F36" s="232"/>
      <c r="G36" s="233"/>
      <c r="H36" s="233"/>
    </row>
    <row r="37" spans="1:43" s="221" customFormat="1" x14ac:dyDescent="0.2">
      <c r="A37" s="217" t="s">
        <v>282</v>
      </c>
      <c r="B37" s="218" t="s">
        <v>23</v>
      </c>
      <c r="C37" s="219"/>
      <c r="D37" s="219"/>
      <c r="E37" s="219"/>
      <c r="F37" s="219"/>
      <c r="G37" s="219"/>
      <c r="H37" s="219"/>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row>
    <row r="38" spans="1:43" s="221" customFormat="1" x14ac:dyDescent="0.2">
      <c r="A38" s="217" t="s">
        <v>283</v>
      </c>
      <c r="B38" s="218" t="s">
        <v>24</v>
      </c>
      <c r="C38" s="219"/>
      <c r="D38" s="219"/>
      <c r="E38" s="219"/>
      <c r="F38" s="219"/>
      <c r="G38" s="219"/>
      <c r="H38" s="219"/>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row>
    <row r="39" spans="1:43" s="221" customFormat="1" x14ac:dyDescent="0.2">
      <c r="A39" s="217" t="s">
        <v>284</v>
      </c>
      <c r="B39" s="218" t="s">
        <v>25</v>
      </c>
      <c r="C39" s="219"/>
      <c r="D39" s="219"/>
      <c r="E39" s="219"/>
      <c r="F39" s="219"/>
      <c r="G39" s="219"/>
      <c r="H39" s="219"/>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row>
    <row r="40" spans="1:43" s="221" customFormat="1" ht="28.5" x14ac:dyDescent="0.2">
      <c r="A40" s="217" t="s">
        <v>285</v>
      </c>
      <c r="B40" s="218" t="s">
        <v>26</v>
      </c>
      <c r="C40" s="219"/>
      <c r="D40" s="219"/>
      <c r="E40" s="219"/>
      <c r="F40" s="219"/>
      <c r="G40" s="219"/>
      <c r="H40" s="219"/>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row>
    <row r="41" spans="1:43" s="221" customFormat="1" x14ac:dyDescent="0.2">
      <c r="A41" s="217" t="s">
        <v>286</v>
      </c>
      <c r="B41" s="218" t="s">
        <v>287</v>
      </c>
      <c r="C41" s="219"/>
      <c r="D41" s="219"/>
      <c r="E41" s="219"/>
      <c r="F41" s="219"/>
      <c r="G41" s="219"/>
      <c r="H41" s="219"/>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row>
    <row r="42" spans="1:43" s="221" customFormat="1" x14ac:dyDescent="0.2">
      <c r="A42" s="217" t="s">
        <v>288</v>
      </c>
      <c r="B42" s="218" t="s">
        <v>27</v>
      </c>
      <c r="C42" s="219"/>
      <c r="D42" s="219"/>
      <c r="E42" s="219"/>
      <c r="F42" s="219"/>
      <c r="G42" s="219"/>
      <c r="H42" s="219"/>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row>
    <row r="43" spans="1:43" s="221" customFormat="1" x14ac:dyDescent="0.2">
      <c r="A43" s="217" t="s">
        <v>289</v>
      </c>
      <c r="B43" s="218" t="s">
        <v>28</v>
      </c>
      <c r="C43" s="219"/>
      <c r="D43" s="219"/>
      <c r="E43" s="219"/>
      <c r="F43" s="219"/>
      <c r="G43" s="219"/>
      <c r="H43" s="219"/>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row>
    <row r="44" spans="1:43" s="221" customFormat="1" x14ac:dyDescent="0.2">
      <c r="A44" s="217" t="s">
        <v>290</v>
      </c>
      <c r="B44" s="218" t="s">
        <v>29</v>
      </c>
      <c r="C44" s="219"/>
      <c r="D44" s="219"/>
      <c r="E44" s="219"/>
      <c r="F44" s="219"/>
      <c r="G44" s="219"/>
      <c r="H44" s="219"/>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row>
    <row r="45" spans="1:43" s="221" customFormat="1" x14ac:dyDescent="0.2">
      <c r="A45" s="217" t="s">
        <v>291</v>
      </c>
      <c r="B45" s="218" t="s">
        <v>30</v>
      </c>
      <c r="C45" s="219"/>
      <c r="D45" s="219"/>
      <c r="E45" s="219"/>
      <c r="F45" s="219"/>
      <c r="G45" s="219"/>
      <c r="H45" s="219"/>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row>
    <row r="46" spans="1:43" s="221" customFormat="1" x14ac:dyDescent="0.2">
      <c r="A46" s="217" t="s">
        <v>292</v>
      </c>
      <c r="B46" s="218" t="s">
        <v>31</v>
      </c>
      <c r="C46" s="219"/>
      <c r="D46" s="219"/>
      <c r="E46" s="219"/>
      <c r="F46" s="219"/>
      <c r="G46" s="219"/>
      <c r="H46" s="219"/>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row>
    <row r="47" spans="1:43" s="221" customFormat="1" ht="28.5" x14ac:dyDescent="0.2">
      <c r="A47" s="217" t="s">
        <v>293</v>
      </c>
      <c r="B47" s="218" t="s">
        <v>32</v>
      </c>
      <c r="C47" s="219"/>
      <c r="D47" s="219"/>
      <c r="E47" s="219"/>
      <c r="F47" s="219"/>
      <c r="G47" s="219"/>
      <c r="H47" s="219"/>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row>
    <row r="48" spans="1:43" s="221" customFormat="1" x14ac:dyDescent="0.2">
      <c r="A48" s="217" t="s">
        <v>294</v>
      </c>
      <c r="B48" s="218" t="s">
        <v>33</v>
      </c>
      <c r="C48" s="219"/>
      <c r="D48" s="219"/>
      <c r="E48" s="219"/>
      <c r="F48" s="219"/>
      <c r="G48" s="219"/>
      <c r="H48" s="219"/>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row>
    <row r="49" spans="1:42" s="221" customFormat="1" ht="42.75" x14ac:dyDescent="0.2">
      <c r="A49" s="217" t="s">
        <v>295</v>
      </c>
      <c r="B49" s="218" t="s">
        <v>34</v>
      </c>
      <c r="C49" s="219"/>
      <c r="D49" s="219"/>
      <c r="E49" s="219"/>
      <c r="F49" s="219"/>
      <c r="G49" s="219"/>
      <c r="H49" s="219"/>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row>
    <row r="50" spans="1:42" s="221" customFormat="1" ht="28.5" x14ac:dyDescent="0.2">
      <c r="A50" s="217" t="s">
        <v>296</v>
      </c>
      <c r="B50" s="218" t="s">
        <v>35</v>
      </c>
      <c r="C50" s="219"/>
      <c r="D50" s="219"/>
      <c r="E50" s="219"/>
      <c r="F50" s="219"/>
      <c r="G50" s="219"/>
      <c r="H50" s="219"/>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row>
    <row r="51" spans="1:42" s="221" customFormat="1" x14ac:dyDescent="0.2">
      <c r="A51" s="217" t="s">
        <v>297</v>
      </c>
      <c r="B51" s="218" t="s">
        <v>36</v>
      </c>
      <c r="C51" s="219"/>
      <c r="D51" s="219"/>
      <c r="E51" s="219"/>
      <c r="F51" s="219"/>
      <c r="G51" s="219"/>
      <c r="H51" s="219"/>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row>
    <row r="52" spans="1:42" s="221" customFormat="1" ht="57" customHeight="1" x14ac:dyDescent="0.2">
      <c r="A52" s="217" t="s">
        <v>298</v>
      </c>
      <c r="B52" s="218" t="s">
        <v>37</v>
      </c>
      <c r="C52" s="219"/>
      <c r="D52" s="219"/>
      <c r="E52" s="219"/>
      <c r="F52" s="219"/>
      <c r="G52" s="219"/>
      <c r="H52" s="219"/>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row>
    <row r="53" spans="1:42" s="221" customFormat="1" ht="28.5" x14ac:dyDescent="0.2">
      <c r="A53" s="217" t="s">
        <v>299</v>
      </c>
      <c r="B53" s="218" t="s">
        <v>38</v>
      </c>
      <c r="C53" s="219"/>
      <c r="D53" s="219"/>
      <c r="E53" s="219"/>
      <c r="F53" s="219"/>
      <c r="G53" s="219"/>
      <c r="H53" s="219"/>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row>
    <row r="54" spans="1:42" s="221" customFormat="1" ht="57" x14ac:dyDescent="0.2">
      <c r="A54" s="217" t="s">
        <v>300</v>
      </c>
      <c r="B54" s="218" t="s">
        <v>39</v>
      </c>
      <c r="C54" s="219"/>
      <c r="D54" s="219"/>
      <c r="E54" s="219"/>
      <c r="F54" s="219"/>
      <c r="G54" s="219"/>
      <c r="H54" s="219"/>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row>
    <row r="55" spans="1:42" s="221" customFormat="1" x14ac:dyDescent="0.2">
      <c r="A55" s="217" t="s">
        <v>301</v>
      </c>
      <c r="B55" s="218" t="s">
        <v>40</v>
      </c>
      <c r="C55" s="219"/>
      <c r="D55" s="219"/>
      <c r="E55" s="219"/>
      <c r="F55" s="219"/>
      <c r="G55" s="219"/>
      <c r="H55" s="219"/>
      <c r="I55" s="220"/>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20"/>
    </row>
    <row r="56" spans="1:42" s="221" customFormat="1" ht="28.5" x14ac:dyDescent="0.2">
      <c r="A56" s="217" t="s">
        <v>302</v>
      </c>
      <c r="B56" s="218" t="s">
        <v>303</v>
      </c>
      <c r="C56" s="219"/>
      <c r="D56" s="219"/>
      <c r="E56" s="219"/>
      <c r="F56" s="219"/>
      <c r="G56" s="219"/>
      <c r="H56" s="219"/>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row>
    <row r="57" spans="1:42" s="221" customFormat="1" ht="42.75" x14ac:dyDescent="0.2">
      <c r="A57" s="217" t="s">
        <v>304</v>
      </c>
      <c r="B57" s="218" t="s">
        <v>305</v>
      </c>
      <c r="C57" s="219"/>
      <c r="D57" s="219"/>
      <c r="E57" s="219"/>
      <c r="F57" s="219"/>
      <c r="G57" s="219"/>
      <c r="H57" s="219"/>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row>
    <row r="58" spans="1:42" s="221" customFormat="1" ht="42.75" x14ac:dyDescent="0.2">
      <c r="A58" s="217" t="s">
        <v>306</v>
      </c>
      <c r="B58" s="218" t="s">
        <v>41</v>
      </c>
      <c r="C58" s="219"/>
      <c r="D58" s="219"/>
      <c r="E58" s="219"/>
      <c r="F58" s="219"/>
      <c r="G58" s="219"/>
      <c r="H58" s="219"/>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row>
    <row r="59" spans="1:42" s="221" customFormat="1" ht="42.75" x14ac:dyDescent="0.2">
      <c r="A59" s="217" t="s">
        <v>307</v>
      </c>
      <c r="B59" s="218" t="s">
        <v>42</v>
      </c>
      <c r="C59" s="219"/>
      <c r="D59" s="219"/>
      <c r="E59" s="219"/>
      <c r="F59" s="219"/>
      <c r="G59" s="219"/>
      <c r="H59" s="219"/>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20"/>
      <c r="AP59" s="220"/>
    </row>
    <row r="60" spans="1:42" s="221" customFormat="1" ht="28.5" x14ac:dyDescent="0.2">
      <c r="A60" s="217" t="s">
        <v>308</v>
      </c>
      <c r="B60" s="218" t="s">
        <v>43</v>
      </c>
      <c r="C60" s="219"/>
      <c r="D60" s="219"/>
      <c r="E60" s="219"/>
      <c r="F60" s="219"/>
      <c r="G60" s="219"/>
      <c r="H60" s="219"/>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row>
    <row r="61" spans="1:42" s="221" customFormat="1" ht="28.5" x14ac:dyDescent="0.2">
      <c r="A61" s="217" t="s">
        <v>309</v>
      </c>
      <c r="B61" s="218" t="s">
        <v>44</v>
      </c>
      <c r="C61" s="219"/>
      <c r="D61" s="219"/>
      <c r="E61" s="219"/>
      <c r="F61" s="219"/>
      <c r="G61" s="219"/>
      <c r="H61" s="219"/>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row>
    <row r="62" spans="1:42" s="221" customFormat="1" ht="28.5" x14ac:dyDescent="0.2">
      <c r="A62" s="217" t="s">
        <v>310</v>
      </c>
      <c r="B62" s="218" t="s">
        <v>45</v>
      </c>
      <c r="C62" s="219"/>
      <c r="D62" s="219"/>
      <c r="E62" s="219"/>
      <c r="F62" s="219"/>
      <c r="G62" s="219"/>
      <c r="H62" s="219"/>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row>
    <row r="63" spans="1:42" s="221" customFormat="1" ht="42.75" x14ac:dyDescent="0.2">
      <c r="A63" s="217" t="s">
        <v>311</v>
      </c>
      <c r="B63" s="218" t="s">
        <v>46</v>
      </c>
      <c r="C63" s="219"/>
      <c r="D63" s="219"/>
      <c r="E63" s="219"/>
      <c r="F63" s="219"/>
      <c r="G63" s="219"/>
      <c r="H63" s="219"/>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row>
    <row r="64" spans="1:42" s="221" customFormat="1" ht="42.75" x14ac:dyDescent="0.2">
      <c r="A64" s="217" t="s">
        <v>312</v>
      </c>
      <c r="B64" s="218" t="s">
        <v>47</v>
      </c>
      <c r="C64" s="219"/>
      <c r="D64" s="219"/>
      <c r="E64" s="219"/>
      <c r="F64" s="219"/>
      <c r="G64" s="219"/>
      <c r="H64" s="219"/>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row>
    <row r="65" spans="1:43" s="221" customFormat="1" ht="42.75" x14ac:dyDescent="0.2">
      <c r="A65" s="217" t="s">
        <v>313</v>
      </c>
      <c r="B65" s="218" t="s">
        <v>314</v>
      </c>
      <c r="C65" s="219"/>
      <c r="D65" s="219"/>
      <c r="E65" s="219"/>
      <c r="F65" s="219"/>
      <c r="G65" s="219"/>
      <c r="H65" s="219"/>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row>
    <row r="66" spans="1:43" s="221" customFormat="1" ht="28.5" x14ac:dyDescent="0.2">
      <c r="A66" s="217" t="s">
        <v>315</v>
      </c>
      <c r="B66" s="218" t="s">
        <v>316</v>
      </c>
      <c r="C66" s="219"/>
      <c r="D66" s="219"/>
      <c r="E66" s="219"/>
      <c r="F66" s="219"/>
      <c r="G66" s="219"/>
      <c r="H66" s="219"/>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row>
    <row r="67" spans="1:43" s="231" customFormat="1" ht="85.5" x14ac:dyDescent="0.2">
      <c r="A67" s="217" t="s">
        <v>317</v>
      </c>
      <c r="B67" s="218" t="s">
        <v>318</v>
      </c>
      <c r="C67" s="219"/>
      <c r="D67" s="219"/>
      <c r="E67" s="219"/>
      <c r="F67" s="219"/>
      <c r="G67" s="219"/>
      <c r="H67" s="219"/>
    </row>
    <row r="68" spans="1:43" s="231" customFormat="1" ht="180" customHeight="1" x14ac:dyDescent="0.2">
      <c r="A68" s="217" t="s">
        <v>319</v>
      </c>
      <c r="B68" s="218" t="s">
        <v>387</v>
      </c>
      <c r="C68" s="219"/>
      <c r="D68" s="219"/>
      <c r="E68" s="219"/>
      <c r="F68" s="219"/>
      <c r="G68" s="219"/>
      <c r="H68" s="219"/>
    </row>
    <row r="69" spans="1:43" s="221" customFormat="1" ht="85.5" x14ac:dyDescent="0.2">
      <c r="A69" s="217" t="s">
        <v>320</v>
      </c>
      <c r="B69" s="218" t="s">
        <v>321</v>
      </c>
      <c r="C69" s="234"/>
      <c r="D69" s="234"/>
      <c r="E69" s="234"/>
      <c r="F69" s="234"/>
      <c r="G69" s="234"/>
      <c r="H69" s="234"/>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20"/>
      <c r="AJ69" s="220"/>
      <c r="AK69" s="220"/>
      <c r="AL69" s="220"/>
      <c r="AM69" s="220"/>
      <c r="AN69" s="220"/>
      <c r="AO69" s="220"/>
      <c r="AP69" s="220"/>
      <c r="AQ69" s="220"/>
    </row>
    <row r="70" spans="1:43" s="221" customFormat="1" ht="28.5" x14ac:dyDescent="0.2">
      <c r="A70" s="217" t="s">
        <v>322</v>
      </c>
      <c r="B70" s="218" t="s">
        <v>48</v>
      </c>
      <c r="C70" s="234"/>
      <c r="D70" s="234"/>
      <c r="E70" s="234"/>
      <c r="F70" s="234"/>
      <c r="G70" s="234"/>
      <c r="H70" s="234"/>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row>
  </sheetData>
  <mergeCells count="1">
    <mergeCell ref="A36:B36"/>
  </mergeCells>
  <pageMargins left="0.70866141732283472" right="0.51181102362204722" top="0.74803149606299213" bottom="0.74803149606299213" header="0.31496062992125984" footer="0.31496062992125984"/>
  <pageSetup paperSize="9" scale="79" fitToHeight="4" orientation="portrait" r:id="rId1"/>
  <headerFooter>
    <oddFooter>&amp;L&amp;8&amp;A&amp;R&amp;8&amp;P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0"/>
  <sheetViews>
    <sheetView zoomScale="90" zoomScaleNormal="90" workbookViewId="0"/>
  </sheetViews>
  <sheetFormatPr defaultRowHeight="14.25" x14ac:dyDescent="0.2"/>
  <cols>
    <col min="1" max="1" width="9.625" style="238" customWidth="1"/>
    <col min="2" max="2" width="69.625" style="240" customWidth="1"/>
    <col min="3" max="3" width="23.375" style="73" customWidth="1"/>
    <col min="4" max="4" width="7.125" style="258" customWidth="1"/>
    <col min="5" max="5" width="9.625" style="258" customWidth="1"/>
    <col min="6" max="7" width="13.375" style="258" customWidth="1"/>
    <col min="8" max="16384" width="9" style="260"/>
  </cols>
  <sheetData>
    <row r="1" spans="1:7" s="237" customFormat="1" x14ac:dyDescent="0.2">
      <c r="A1" s="33" t="s">
        <v>11</v>
      </c>
      <c r="B1" s="236" t="s">
        <v>12</v>
      </c>
      <c r="C1" s="34"/>
    </row>
    <row r="2" spans="1:7" s="237" customFormat="1" x14ac:dyDescent="0.2">
      <c r="A2" s="255" t="s">
        <v>69</v>
      </c>
      <c r="B2" s="236" t="str">
        <f>'Naslovna stran'!C26</f>
        <v>Sanacija vzrokov in posledic vlage v stanovanjih in druga vzdrževalna dela na naslovu Aškerčeva 1 v Celju</v>
      </c>
      <c r="C2" s="34"/>
    </row>
    <row r="3" spans="1:7" s="237" customFormat="1" x14ac:dyDescent="0.2">
      <c r="A3" s="33" t="s">
        <v>22</v>
      </c>
      <c r="B3" s="236">
        <f>'Naslovna stran'!C9</f>
        <v>0</v>
      </c>
      <c r="C3" s="34"/>
    </row>
    <row r="4" spans="1:7" s="237" customFormat="1" x14ac:dyDescent="0.2">
      <c r="C4" s="35"/>
    </row>
    <row r="5" spans="1:7" s="41" customFormat="1" ht="10.5" x14ac:dyDescent="0.15">
      <c r="A5" s="36" t="s">
        <v>49</v>
      </c>
      <c r="B5" s="37" t="s">
        <v>50</v>
      </c>
      <c r="C5" s="38" t="s">
        <v>370</v>
      </c>
      <c r="D5" s="39" t="s">
        <v>51</v>
      </c>
      <c r="E5" s="40" t="s">
        <v>52</v>
      </c>
      <c r="F5" s="40" t="s">
        <v>53</v>
      </c>
      <c r="G5" s="40" t="s">
        <v>54</v>
      </c>
    </row>
    <row r="6" spans="1:7" x14ac:dyDescent="0.2">
      <c r="A6" s="254"/>
      <c r="B6" s="253"/>
      <c r="C6" s="252"/>
      <c r="D6" s="261"/>
      <c r="G6" s="259"/>
    </row>
    <row r="7" spans="1:7" s="80" customFormat="1" ht="15.75" x14ac:dyDescent="0.25">
      <c r="A7" s="75" t="s">
        <v>189</v>
      </c>
      <c r="B7" s="76" t="s">
        <v>214</v>
      </c>
      <c r="C7" s="77"/>
      <c r="D7" s="78"/>
      <c r="E7" s="78"/>
      <c r="F7" s="79"/>
      <c r="G7" s="79"/>
    </row>
    <row r="8" spans="1:7" s="86" customFormat="1" x14ac:dyDescent="0.2">
      <c r="A8" s="81"/>
      <c r="B8" s="82"/>
      <c r="C8" s="83"/>
      <c r="D8" s="84"/>
      <c r="E8" s="84"/>
      <c r="F8" s="85"/>
      <c r="G8" s="85"/>
    </row>
    <row r="9" spans="1:7" s="92" customFormat="1" ht="15" x14ac:dyDescent="0.25">
      <c r="A9" s="87" t="s">
        <v>191</v>
      </c>
      <c r="B9" s="88" t="s">
        <v>202</v>
      </c>
      <c r="C9" s="89"/>
      <c r="D9" s="90"/>
      <c r="E9" s="90"/>
      <c r="F9" s="91"/>
      <c r="G9" s="91"/>
    </row>
    <row r="10" spans="1:7" s="93" customFormat="1" x14ac:dyDescent="0.2">
      <c r="A10" s="108"/>
      <c r="B10" s="109"/>
      <c r="C10" s="110"/>
      <c r="D10" s="111"/>
      <c r="E10" s="112"/>
      <c r="F10" s="112"/>
      <c r="G10" s="112"/>
    </row>
    <row r="11" spans="1:7" ht="85.5" x14ac:dyDescent="0.2">
      <c r="A11" s="151" t="s">
        <v>55</v>
      </c>
      <c r="B11" s="152" t="s">
        <v>216</v>
      </c>
      <c r="C11" s="153"/>
      <c r="D11" s="154"/>
      <c r="E11" s="155"/>
      <c r="F11" s="155"/>
      <c r="G11" s="156"/>
    </row>
    <row r="12" spans="1:7" ht="71.25" x14ac:dyDescent="0.2">
      <c r="A12" s="263" t="s">
        <v>56</v>
      </c>
      <c r="B12" s="158" t="s">
        <v>190</v>
      </c>
      <c r="C12" s="159"/>
      <c r="D12" s="160" t="s">
        <v>57</v>
      </c>
      <c r="E12" s="51">
        <v>1</v>
      </c>
      <c r="F12" s="51"/>
      <c r="G12" s="161">
        <f t="shared" ref="G12:G20" si="0">ROUND(E12*F12,2)</f>
        <v>0</v>
      </c>
    </row>
    <row r="13" spans="1:7" ht="57" x14ac:dyDescent="0.2">
      <c r="A13" s="263" t="s">
        <v>65</v>
      </c>
      <c r="B13" s="158" t="s">
        <v>193</v>
      </c>
      <c r="C13" s="159"/>
      <c r="D13" s="160" t="s">
        <v>57</v>
      </c>
      <c r="E13" s="51">
        <v>1</v>
      </c>
      <c r="F13" s="51"/>
      <c r="G13" s="161">
        <f t="shared" si="0"/>
        <v>0</v>
      </c>
    </row>
    <row r="14" spans="1:7" ht="99.75" x14ac:dyDescent="0.2">
      <c r="A14" s="263" t="s">
        <v>192</v>
      </c>
      <c r="B14" s="158" t="s">
        <v>194</v>
      </c>
      <c r="C14" s="159"/>
      <c r="D14" s="160" t="s">
        <v>57</v>
      </c>
      <c r="E14" s="51">
        <v>1</v>
      </c>
      <c r="F14" s="51"/>
      <c r="G14" s="161">
        <f t="shared" si="0"/>
        <v>0</v>
      </c>
    </row>
    <row r="15" spans="1:7" ht="142.5" x14ac:dyDescent="0.2">
      <c r="A15" s="263" t="s">
        <v>195</v>
      </c>
      <c r="B15" s="158" t="s">
        <v>234</v>
      </c>
      <c r="C15" s="159"/>
      <c r="D15" s="160" t="s">
        <v>57</v>
      </c>
      <c r="E15" s="51">
        <v>1</v>
      </c>
      <c r="F15" s="51"/>
      <c r="G15" s="161">
        <f t="shared" si="0"/>
        <v>0</v>
      </c>
    </row>
    <row r="16" spans="1:7" ht="114" x14ac:dyDescent="0.2">
      <c r="A16" s="263" t="s">
        <v>196</v>
      </c>
      <c r="B16" s="158" t="s">
        <v>198</v>
      </c>
      <c r="C16" s="159"/>
      <c r="D16" s="160" t="s">
        <v>57</v>
      </c>
      <c r="E16" s="51">
        <v>1</v>
      </c>
      <c r="F16" s="51"/>
      <c r="G16" s="161">
        <f t="shared" si="0"/>
        <v>0</v>
      </c>
    </row>
    <row r="17" spans="1:7" ht="185.25" x14ac:dyDescent="0.2">
      <c r="A17" s="263" t="s">
        <v>197</v>
      </c>
      <c r="B17" s="158" t="s">
        <v>199</v>
      </c>
      <c r="C17" s="159"/>
      <c r="D17" s="160" t="s">
        <v>57</v>
      </c>
      <c r="E17" s="51">
        <v>1</v>
      </c>
      <c r="F17" s="51"/>
      <c r="G17" s="161">
        <f t="shared" si="0"/>
        <v>0</v>
      </c>
    </row>
    <row r="18" spans="1:7" ht="114" x14ac:dyDescent="0.2">
      <c r="A18" s="263" t="s">
        <v>200</v>
      </c>
      <c r="B18" s="158" t="s">
        <v>201</v>
      </c>
      <c r="C18" s="159"/>
      <c r="D18" s="160" t="s">
        <v>57</v>
      </c>
      <c r="E18" s="51">
        <v>1</v>
      </c>
      <c r="F18" s="51"/>
      <c r="G18" s="161">
        <f t="shared" si="0"/>
        <v>0</v>
      </c>
    </row>
    <row r="19" spans="1:7" ht="99.75" x14ac:dyDescent="0.2">
      <c r="A19" s="263" t="s">
        <v>203</v>
      </c>
      <c r="B19" s="158" t="s">
        <v>204</v>
      </c>
      <c r="C19" s="159"/>
      <c r="D19" s="160" t="s">
        <v>57</v>
      </c>
      <c r="E19" s="51">
        <v>1</v>
      </c>
      <c r="F19" s="51"/>
      <c r="G19" s="161">
        <f t="shared" si="0"/>
        <v>0</v>
      </c>
    </row>
    <row r="20" spans="1:7" ht="142.5" x14ac:dyDescent="0.2">
      <c r="A20" s="162" t="s">
        <v>205</v>
      </c>
      <c r="B20" s="163" t="s">
        <v>324</v>
      </c>
      <c r="C20" s="164"/>
      <c r="D20" s="165" t="s">
        <v>57</v>
      </c>
      <c r="E20" s="166">
        <v>1</v>
      </c>
      <c r="F20" s="166"/>
      <c r="G20" s="167">
        <f t="shared" si="0"/>
        <v>0</v>
      </c>
    </row>
    <row r="21" spans="1:7" s="99" customFormat="1" ht="15.75" thickBot="1" x14ac:dyDescent="0.3">
      <c r="A21" s="94"/>
      <c r="B21" s="95" t="s">
        <v>206</v>
      </c>
      <c r="C21" s="96"/>
      <c r="D21" s="97"/>
      <c r="E21" s="97"/>
      <c r="F21" s="98"/>
      <c r="G21" s="98">
        <f>SUM(G11:G20)</f>
        <v>0</v>
      </c>
    </row>
    <row r="22" spans="1:7" ht="15" thickTop="1" x14ac:dyDescent="0.2">
      <c r="A22" s="254"/>
      <c r="B22" s="253"/>
      <c r="C22" s="252"/>
      <c r="D22" s="160"/>
      <c r="E22" s="51"/>
      <c r="F22" s="51"/>
      <c r="G22" s="161"/>
    </row>
    <row r="23" spans="1:7" x14ac:dyDescent="0.2">
      <c r="A23" s="254"/>
      <c r="B23" s="253"/>
      <c r="C23" s="252"/>
      <c r="D23" s="160"/>
      <c r="E23" s="51"/>
      <c r="F23" s="51"/>
      <c r="G23" s="161"/>
    </row>
    <row r="24" spans="1:7" s="92" customFormat="1" ht="15" x14ac:dyDescent="0.25">
      <c r="A24" s="87" t="s">
        <v>207</v>
      </c>
      <c r="B24" s="88" t="s">
        <v>208</v>
      </c>
      <c r="C24" s="89"/>
      <c r="D24" s="90"/>
      <c r="E24" s="90"/>
      <c r="F24" s="91"/>
      <c r="G24" s="91"/>
    </row>
    <row r="25" spans="1:7" x14ac:dyDescent="0.2">
      <c r="A25" s="254"/>
      <c r="B25" s="253"/>
      <c r="C25" s="252"/>
      <c r="D25" s="160"/>
      <c r="E25" s="51"/>
      <c r="F25" s="51"/>
      <c r="G25" s="161"/>
    </row>
    <row r="26" spans="1:7" ht="270.75" x14ac:dyDescent="0.2">
      <c r="A26" s="195" t="s">
        <v>58</v>
      </c>
      <c r="B26" s="196" t="s">
        <v>325</v>
      </c>
      <c r="C26" s="168"/>
      <c r="D26" s="169" t="s">
        <v>57</v>
      </c>
      <c r="E26" s="170">
        <v>1</v>
      </c>
      <c r="F26" s="170"/>
      <c r="G26" s="171">
        <f>ROUND(E26*F26,2)</f>
        <v>0</v>
      </c>
    </row>
    <row r="27" spans="1:7" s="99" customFormat="1" ht="15.75" thickBot="1" x14ac:dyDescent="0.3">
      <c r="A27" s="94"/>
      <c r="B27" s="95" t="s">
        <v>209</v>
      </c>
      <c r="C27" s="96"/>
      <c r="D27" s="97"/>
      <c r="E27" s="97"/>
      <c r="F27" s="98"/>
      <c r="G27" s="98">
        <f>SUM(G26)</f>
        <v>0</v>
      </c>
    </row>
    <row r="28" spans="1:7" ht="15" thickTop="1" x14ac:dyDescent="0.2">
      <c r="A28" s="254"/>
      <c r="B28" s="253"/>
      <c r="C28" s="252"/>
      <c r="D28" s="160"/>
      <c r="E28" s="51"/>
      <c r="F28" s="51"/>
      <c r="G28" s="161"/>
    </row>
    <row r="29" spans="1:7" x14ac:dyDescent="0.2">
      <c r="A29" s="254"/>
      <c r="B29" s="253"/>
      <c r="C29" s="252"/>
      <c r="D29" s="160"/>
      <c r="E29" s="51"/>
      <c r="F29" s="51"/>
      <c r="G29" s="161"/>
    </row>
    <row r="30" spans="1:7" s="92" customFormat="1" ht="15" x14ac:dyDescent="0.25">
      <c r="A30" s="87" t="s">
        <v>210</v>
      </c>
      <c r="B30" s="88" t="s">
        <v>211</v>
      </c>
      <c r="C30" s="89"/>
      <c r="D30" s="90"/>
      <c r="E30" s="90"/>
      <c r="F30" s="91"/>
      <c r="G30" s="91"/>
    </row>
    <row r="31" spans="1:7" x14ac:dyDescent="0.2">
      <c r="A31" s="254"/>
      <c r="B31" s="253"/>
      <c r="C31" s="252"/>
      <c r="D31" s="160"/>
      <c r="E31" s="51"/>
      <c r="F31" s="51"/>
      <c r="G31" s="161"/>
    </row>
    <row r="32" spans="1:7" ht="384.75" x14ac:dyDescent="0.2">
      <c r="A32" s="195" t="s">
        <v>61</v>
      </c>
      <c r="B32" s="196" t="s">
        <v>213</v>
      </c>
      <c r="C32" s="168"/>
      <c r="D32" s="169" t="s">
        <v>57</v>
      </c>
      <c r="E32" s="170">
        <v>1</v>
      </c>
      <c r="F32" s="170"/>
      <c r="G32" s="171">
        <f>ROUND(E32*F32,2)</f>
        <v>0</v>
      </c>
    </row>
    <row r="33" spans="1:7" s="99" customFormat="1" ht="15.75" thickBot="1" x14ac:dyDescent="0.3">
      <c r="A33" s="94"/>
      <c r="B33" s="95" t="s">
        <v>212</v>
      </c>
      <c r="C33" s="96"/>
      <c r="D33" s="97"/>
      <c r="E33" s="97"/>
      <c r="F33" s="98"/>
      <c r="G33" s="98">
        <f>SUM(G32)</f>
        <v>0</v>
      </c>
    </row>
    <row r="34" spans="1:7" ht="15" thickTop="1" x14ac:dyDescent="0.2">
      <c r="A34" s="254"/>
      <c r="B34" s="253"/>
      <c r="C34" s="252"/>
      <c r="D34" s="261"/>
      <c r="G34" s="259"/>
    </row>
    <row r="35" spans="1:7" x14ac:dyDescent="0.2">
      <c r="A35" s="254"/>
      <c r="B35" s="253"/>
      <c r="C35" s="252"/>
      <c r="D35" s="261"/>
      <c r="G35" s="259"/>
    </row>
    <row r="36" spans="1:7" s="80" customFormat="1" ht="15.75" x14ac:dyDescent="0.25">
      <c r="A36" s="75" t="s">
        <v>74</v>
      </c>
      <c r="B36" s="76" t="s">
        <v>75</v>
      </c>
      <c r="C36" s="77"/>
      <c r="D36" s="78"/>
      <c r="E36" s="78"/>
      <c r="F36" s="79"/>
      <c r="G36" s="79"/>
    </row>
    <row r="37" spans="1:7" s="86" customFormat="1" x14ac:dyDescent="0.2">
      <c r="A37" s="81"/>
      <c r="B37" s="82"/>
      <c r="C37" s="83"/>
      <c r="D37" s="84"/>
      <c r="E37" s="84"/>
      <c r="F37" s="85"/>
      <c r="G37" s="85"/>
    </row>
    <row r="38" spans="1:7" s="92" customFormat="1" ht="15" x14ac:dyDescent="0.25">
      <c r="A38" s="87" t="s">
        <v>76</v>
      </c>
      <c r="B38" s="88" t="s">
        <v>77</v>
      </c>
      <c r="C38" s="89"/>
      <c r="D38" s="90"/>
      <c r="E38" s="90"/>
      <c r="F38" s="91"/>
      <c r="G38" s="91"/>
    </row>
    <row r="39" spans="1:7" s="93" customFormat="1" x14ac:dyDescent="0.2">
      <c r="A39" s="108"/>
      <c r="B39" s="109"/>
      <c r="C39" s="110"/>
      <c r="D39" s="111"/>
      <c r="E39" s="112"/>
      <c r="F39" s="112"/>
      <c r="G39" s="112"/>
    </row>
    <row r="40" spans="1:7" s="93" customFormat="1" ht="115.5" x14ac:dyDescent="0.2">
      <c r="A40" s="113" t="s">
        <v>55</v>
      </c>
      <c r="B40" s="114" t="s">
        <v>157</v>
      </c>
      <c r="C40" s="115"/>
      <c r="D40" s="116"/>
      <c r="E40" s="117"/>
      <c r="F40" s="117"/>
      <c r="G40" s="117"/>
    </row>
    <row r="41" spans="1:7" s="93" customFormat="1" ht="15.75" x14ac:dyDescent="0.2">
      <c r="A41" s="118" t="s">
        <v>56</v>
      </c>
      <c r="B41" s="119" t="s">
        <v>81</v>
      </c>
      <c r="C41" s="120"/>
      <c r="D41" s="121" t="s">
        <v>114</v>
      </c>
      <c r="E41" s="122">
        <v>25</v>
      </c>
      <c r="F41" s="122"/>
      <c r="G41" s="122">
        <f t="shared" ref="G41:G42" si="1">ROUND(E41*F41,2)</f>
        <v>0</v>
      </c>
    </row>
    <row r="42" spans="1:7" s="93" customFormat="1" ht="15.75" x14ac:dyDescent="0.2">
      <c r="A42" s="118" t="s">
        <v>65</v>
      </c>
      <c r="B42" s="124" t="s">
        <v>82</v>
      </c>
      <c r="C42" s="120"/>
      <c r="D42" s="121" t="s">
        <v>114</v>
      </c>
      <c r="E42" s="122">
        <v>15</v>
      </c>
      <c r="F42" s="122"/>
      <c r="G42" s="122">
        <f t="shared" si="1"/>
        <v>0</v>
      </c>
    </row>
    <row r="43" spans="1:7" s="93" customFormat="1" ht="128.25" x14ac:dyDescent="0.2">
      <c r="A43" s="113" t="s">
        <v>78</v>
      </c>
      <c r="B43" s="114" t="s">
        <v>158</v>
      </c>
      <c r="C43" s="115"/>
      <c r="D43" s="116"/>
      <c r="E43" s="117"/>
      <c r="F43" s="117"/>
      <c r="G43" s="117"/>
    </row>
    <row r="44" spans="1:7" s="93" customFormat="1" ht="43.5" x14ac:dyDescent="0.2">
      <c r="A44" s="118" t="s">
        <v>83</v>
      </c>
      <c r="B44" s="119" t="s">
        <v>159</v>
      </c>
      <c r="C44" s="120"/>
      <c r="D44" s="121" t="s">
        <v>127</v>
      </c>
      <c r="E44" s="122">
        <v>3</v>
      </c>
      <c r="F44" s="122"/>
      <c r="G44" s="122">
        <f t="shared" ref="G44:G48" si="2">ROUND(E44*F44,2)</f>
        <v>0</v>
      </c>
    </row>
    <row r="45" spans="1:7" s="93" customFormat="1" ht="43.5" x14ac:dyDescent="0.2">
      <c r="A45" s="118" t="s">
        <v>84</v>
      </c>
      <c r="B45" s="119" t="s">
        <v>160</v>
      </c>
      <c r="C45" s="120"/>
      <c r="D45" s="121" t="s">
        <v>127</v>
      </c>
      <c r="E45" s="193">
        <v>0</v>
      </c>
      <c r="F45" s="122"/>
      <c r="G45" s="122">
        <f t="shared" si="2"/>
        <v>0</v>
      </c>
    </row>
    <row r="46" spans="1:7" s="93" customFormat="1" ht="57.75" x14ac:dyDescent="0.2">
      <c r="A46" s="118" t="s">
        <v>85</v>
      </c>
      <c r="B46" s="119" t="s">
        <v>161</v>
      </c>
      <c r="C46" s="120"/>
      <c r="D46" s="121" t="s">
        <v>127</v>
      </c>
      <c r="E46" s="193">
        <v>2</v>
      </c>
      <c r="F46" s="122"/>
      <c r="G46" s="122">
        <f t="shared" si="2"/>
        <v>0</v>
      </c>
    </row>
    <row r="47" spans="1:7" s="93" customFormat="1" ht="43.5" x14ac:dyDescent="0.2">
      <c r="A47" s="118" t="s">
        <v>86</v>
      </c>
      <c r="B47" s="119" t="s">
        <v>162</v>
      </c>
      <c r="C47" s="120"/>
      <c r="D47" s="121" t="s">
        <v>127</v>
      </c>
      <c r="E47" s="122">
        <v>3</v>
      </c>
      <c r="F47" s="122"/>
      <c r="G47" s="122">
        <f t="shared" si="2"/>
        <v>0</v>
      </c>
    </row>
    <row r="48" spans="1:7" s="93" customFormat="1" ht="43.5" x14ac:dyDescent="0.2">
      <c r="A48" s="123" t="s">
        <v>87</v>
      </c>
      <c r="B48" s="124" t="s">
        <v>163</v>
      </c>
      <c r="C48" s="125"/>
      <c r="D48" s="126" t="s">
        <v>127</v>
      </c>
      <c r="E48" s="204">
        <v>0</v>
      </c>
      <c r="F48" s="127"/>
      <c r="G48" s="127">
        <f t="shared" si="2"/>
        <v>0</v>
      </c>
    </row>
    <row r="49" spans="1:7" s="93" customFormat="1" ht="85.5" x14ac:dyDescent="0.2">
      <c r="A49" s="118" t="s">
        <v>79</v>
      </c>
      <c r="B49" s="119" t="s">
        <v>169</v>
      </c>
      <c r="C49" s="120"/>
      <c r="D49" s="121"/>
      <c r="E49" s="193"/>
      <c r="F49" s="122"/>
      <c r="G49" s="122"/>
    </row>
    <row r="50" spans="1:7" s="93" customFormat="1" ht="42.75" x14ac:dyDescent="0.2">
      <c r="A50" s="118" t="s">
        <v>88</v>
      </c>
      <c r="B50" s="119" t="s">
        <v>167</v>
      </c>
      <c r="C50" s="120"/>
      <c r="D50" s="121" t="s">
        <v>103</v>
      </c>
      <c r="E50" s="122">
        <v>100</v>
      </c>
      <c r="F50" s="122"/>
      <c r="G50" s="122">
        <f>ROUND(E50*F50,2)</f>
        <v>0</v>
      </c>
    </row>
    <row r="51" spans="1:7" s="93" customFormat="1" ht="28.5" x14ac:dyDescent="0.2">
      <c r="A51" s="118" t="s">
        <v>89</v>
      </c>
      <c r="B51" s="119" t="s">
        <v>168</v>
      </c>
      <c r="C51" s="120"/>
      <c r="D51" s="121" t="s">
        <v>103</v>
      </c>
      <c r="E51" s="122">
        <v>30</v>
      </c>
      <c r="F51" s="122"/>
      <c r="G51" s="122">
        <f>ROUND(E51*F51,2)</f>
        <v>0</v>
      </c>
    </row>
    <row r="52" spans="1:7" s="99" customFormat="1" ht="15.75" thickBot="1" x14ac:dyDescent="0.3">
      <c r="A52" s="94"/>
      <c r="B52" s="95" t="s">
        <v>80</v>
      </c>
      <c r="C52" s="96"/>
      <c r="D52" s="97"/>
      <c r="E52" s="97"/>
      <c r="F52" s="98"/>
      <c r="G52" s="98">
        <f>SUM(G40:G51)</f>
        <v>0</v>
      </c>
    </row>
    <row r="53" spans="1:7" ht="15" thickTop="1" x14ac:dyDescent="0.2">
      <c r="B53" s="249"/>
      <c r="C53" s="252"/>
      <c r="D53" s="261"/>
      <c r="G53" s="259"/>
    </row>
    <row r="54" spans="1:7" x14ac:dyDescent="0.2">
      <c r="B54" s="249"/>
      <c r="C54" s="252"/>
      <c r="D54" s="261"/>
      <c r="G54" s="259"/>
    </row>
    <row r="55" spans="1:7" s="92" customFormat="1" ht="15" x14ac:dyDescent="0.25">
      <c r="A55" s="87" t="s">
        <v>90</v>
      </c>
      <c r="B55" s="88" t="s">
        <v>91</v>
      </c>
      <c r="C55" s="89"/>
      <c r="D55" s="90"/>
      <c r="E55" s="90"/>
      <c r="F55" s="91"/>
      <c r="G55" s="91"/>
    </row>
    <row r="56" spans="1:7" s="93" customFormat="1" x14ac:dyDescent="0.2">
      <c r="A56" s="108"/>
      <c r="B56" s="109"/>
      <c r="C56" s="110"/>
      <c r="D56" s="111"/>
      <c r="E56" s="112"/>
      <c r="F56" s="112"/>
      <c r="G56" s="112"/>
    </row>
    <row r="57" spans="1:7" s="93" customFormat="1" ht="85.5" x14ac:dyDescent="0.2">
      <c r="A57" s="129" t="s">
        <v>58</v>
      </c>
      <c r="B57" s="130" t="s">
        <v>164</v>
      </c>
      <c r="C57" s="131"/>
      <c r="D57" s="132" t="s">
        <v>114</v>
      </c>
      <c r="E57" s="133">
        <v>25</v>
      </c>
      <c r="F57" s="133"/>
      <c r="G57" s="133">
        <f t="shared" ref="G57" si="3">ROUND(E57*F57,2)</f>
        <v>0</v>
      </c>
    </row>
    <row r="58" spans="1:7" s="93" customFormat="1" ht="85.5" x14ac:dyDescent="0.2">
      <c r="A58" s="129" t="s">
        <v>59</v>
      </c>
      <c r="B58" s="130" t="s">
        <v>165</v>
      </c>
      <c r="C58" s="131"/>
      <c r="D58" s="132" t="s">
        <v>57</v>
      </c>
      <c r="E58" s="133">
        <v>3</v>
      </c>
      <c r="F58" s="133"/>
      <c r="G58" s="133">
        <f>ROUND(E58*F58,2)</f>
        <v>0</v>
      </c>
    </row>
    <row r="59" spans="1:7" s="99" customFormat="1" ht="15.75" thickBot="1" x14ac:dyDescent="0.3">
      <c r="A59" s="94"/>
      <c r="B59" s="95" t="s">
        <v>92</v>
      </c>
      <c r="C59" s="96"/>
      <c r="D59" s="97"/>
      <c r="E59" s="97"/>
      <c r="F59" s="98"/>
      <c r="G59" s="98">
        <f>SUM(G57:G58)</f>
        <v>0</v>
      </c>
    </row>
    <row r="60" spans="1:7" ht="15" thickTop="1" x14ac:dyDescent="0.2">
      <c r="B60" s="249"/>
      <c r="C60" s="252"/>
      <c r="D60" s="261"/>
      <c r="G60" s="259"/>
    </row>
    <row r="61" spans="1:7" x14ac:dyDescent="0.2">
      <c r="B61" s="249"/>
      <c r="C61" s="252"/>
      <c r="D61" s="261"/>
      <c r="G61" s="259"/>
    </row>
    <row r="62" spans="1:7" s="99" customFormat="1" ht="15" x14ac:dyDescent="0.25">
      <c r="A62" s="134" t="s">
        <v>95</v>
      </c>
      <c r="B62" s="135" t="s">
        <v>96</v>
      </c>
      <c r="C62" s="136"/>
      <c r="D62" s="137"/>
      <c r="E62" s="137"/>
      <c r="F62" s="138"/>
      <c r="G62" s="138"/>
    </row>
    <row r="63" spans="1:7" s="86" customFormat="1" x14ac:dyDescent="0.2">
      <c r="A63" s="108"/>
      <c r="B63" s="139"/>
      <c r="C63" s="83"/>
      <c r="D63" s="140"/>
      <c r="E63" s="140"/>
      <c r="F63" s="141"/>
      <c r="G63" s="141"/>
    </row>
    <row r="64" spans="1:7" s="92" customFormat="1" ht="15" x14ac:dyDescent="0.25">
      <c r="A64" s="87" t="s">
        <v>97</v>
      </c>
      <c r="B64" s="88" t="s">
        <v>94</v>
      </c>
      <c r="C64" s="89"/>
      <c r="D64" s="90"/>
      <c r="E64" s="90"/>
      <c r="F64" s="91"/>
      <c r="G64" s="91"/>
    </row>
    <row r="65" spans="1:7" x14ac:dyDescent="0.2">
      <c r="B65" s="249"/>
      <c r="C65" s="252"/>
      <c r="D65" s="261"/>
      <c r="G65" s="259"/>
    </row>
    <row r="66" spans="1:7" s="93" customFormat="1" ht="99.75" x14ac:dyDescent="0.2">
      <c r="A66" s="129" t="s">
        <v>55</v>
      </c>
      <c r="B66" s="130" t="s">
        <v>98</v>
      </c>
      <c r="C66" s="131"/>
      <c r="D66" s="132" t="s">
        <v>114</v>
      </c>
      <c r="E66" s="133">
        <v>15</v>
      </c>
      <c r="F66" s="133"/>
      <c r="G66" s="133">
        <f t="shared" ref="G66:G67" si="4">ROUND(E66*F66,2)</f>
        <v>0</v>
      </c>
    </row>
    <row r="67" spans="1:7" s="93" customFormat="1" ht="114" x14ac:dyDescent="0.2">
      <c r="A67" s="129" t="s">
        <v>78</v>
      </c>
      <c r="B67" s="130" t="s">
        <v>99</v>
      </c>
      <c r="C67" s="131"/>
      <c r="D67" s="132" t="s">
        <v>57</v>
      </c>
      <c r="E67" s="133">
        <v>3</v>
      </c>
      <c r="F67" s="133"/>
      <c r="G67" s="133">
        <f t="shared" si="4"/>
        <v>0</v>
      </c>
    </row>
    <row r="68" spans="1:7" s="99" customFormat="1" ht="15.75" thickBot="1" x14ac:dyDescent="0.3">
      <c r="A68" s="94"/>
      <c r="B68" s="95" t="s">
        <v>100</v>
      </c>
      <c r="C68" s="96"/>
      <c r="D68" s="97"/>
      <c r="E68" s="97"/>
      <c r="F68" s="98"/>
      <c r="G68" s="98">
        <f>SUM(G66:G67)</f>
        <v>0</v>
      </c>
    </row>
    <row r="69" spans="1:7" ht="15" thickTop="1" x14ac:dyDescent="0.2">
      <c r="B69" s="128"/>
      <c r="C69" s="252"/>
      <c r="D69" s="261"/>
      <c r="G69" s="259"/>
    </row>
    <row r="70" spans="1:7" s="86" customFormat="1" x14ac:dyDescent="0.2">
      <c r="A70" s="81"/>
      <c r="B70" s="194"/>
      <c r="C70" s="100"/>
      <c r="D70" s="85"/>
      <c r="E70" s="85"/>
      <c r="F70" s="85"/>
      <c r="G70" s="85"/>
    </row>
    <row r="71" spans="1:7" s="92" customFormat="1" ht="15" x14ac:dyDescent="0.25">
      <c r="A71" s="87" t="s">
        <v>93</v>
      </c>
      <c r="B71" s="88" t="s">
        <v>176</v>
      </c>
      <c r="C71" s="89"/>
      <c r="D71" s="90"/>
      <c r="E71" s="90"/>
      <c r="F71" s="91"/>
      <c r="G71" s="91"/>
    </row>
    <row r="72" spans="1:7" s="92" customFormat="1" ht="15" x14ac:dyDescent="0.25">
      <c r="A72" s="87"/>
      <c r="B72" s="88"/>
      <c r="C72" s="89"/>
      <c r="D72" s="90"/>
      <c r="E72" s="90"/>
      <c r="F72" s="91"/>
      <c r="G72" s="91"/>
    </row>
    <row r="73" spans="1:7" s="93" customFormat="1" ht="114" x14ac:dyDescent="0.2">
      <c r="A73" s="129" t="s">
        <v>58</v>
      </c>
      <c r="B73" s="130" t="s">
        <v>178</v>
      </c>
      <c r="C73" s="131"/>
      <c r="D73" s="132" t="s">
        <v>57</v>
      </c>
      <c r="E73" s="133">
        <v>3</v>
      </c>
      <c r="F73" s="133"/>
      <c r="G73" s="133">
        <f>ROUND(E73*F73,2)</f>
        <v>0</v>
      </c>
    </row>
    <row r="74" spans="1:7" s="93" customFormat="1" ht="99.75" x14ac:dyDescent="0.2">
      <c r="A74" s="129" t="s">
        <v>59</v>
      </c>
      <c r="B74" s="130" t="s">
        <v>179</v>
      </c>
      <c r="C74" s="131"/>
      <c r="D74" s="132" t="s">
        <v>57</v>
      </c>
      <c r="E74" s="133">
        <v>3</v>
      </c>
      <c r="F74" s="133"/>
      <c r="G74" s="133">
        <f>ROUND(E74*F74,2)</f>
        <v>0</v>
      </c>
    </row>
    <row r="75" spans="1:7" s="93" customFormat="1" ht="114.75" x14ac:dyDescent="0.2">
      <c r="A75" s="129" t="s">
        <v>60</v>
      </c>
      <c r="B75" s="130" t="s">
        <v>180</v>
      </c>
      <c r="C75" s="131" t="s">
        <v>326</v>
      </c>
      <c r="D75" s="132" t="s">
        <v>57</v>
      </c>
      <c r="E75" s="133">
        <v>3</v>
      </c>
      <c r="F75" s="133"/>
      <c r="G75" s="133">
        <f>ROUND(E75*F75,2)</f>
        <v>0</v>
      </c>
    </row>
    <row r="76" spans="1:7" s="86" customFormat="1" ht="15" thickBot="1" x14ac:dyDescent="0.25">
      <c r="A76" s="94"/>
      <c r="B76" s="95" t="s">
        <v>177</v>
      </c>
      <c r="C76" s="96"/>
      <c r="D76" s="97"/>
      <c r="E76" s="97"/>
      <c r="F76" s="98"/>
      <c r="G76" s="98">
        <f>SUM(G73:G75)</f>
        <v>0</v>
      </c>
    </row>
    <row r="77" spans="1:7" s="86" customFormat="1" ht="15" thickTop="1" x14ac:dyDescent="0.2">
      <c r="A77" s="81"/>
      <c r="B77" s="194"/>
      <c r="C77" s="100"/>
      <c r="D77" s="85"/>
      <c r="E77" s="85"/>
      <c r="F77" s="85"/>
      <c r="G77" s="85"/>
    </row>
    <row r="78" spans="1:7" x14ac:dyDescent="0.2">
      <c r="B78" s="128"/>
      <c r="C78" s="252"/>
      <c r="D78" s="261"/>
      <c r="G78" s="259"/>
    </row>
    <row r="79" spans="1:7" s="86" customFormat="1" x14ac:dyDescent="0.2">
      <c r="A79" s="87" t="s">
        <v>107</v>
      </c>
      <c r="B79" s="88" t="s">
        <v>174</v>
      </c>
      <c r="C79" s="89"/>
      <c r="D79" s="90"/>
      <c r="E79" s="90"/>
      <c r="F79" s="91"/>
      <c r="G79" s="91"/>
    </row>
    <row r="80" spans="1:7" x14ac:dyDescent="0.2">
      <c r="B80" s="128"/>
      <c r="C80" s="252"/>
      <c r="D80" s="261"/>
      <c r="G80" s="259"/>
    </row>
    <row r="81" spans="1:7" s="93" customFormat="1" ht="57" x14ac:dyDescent="0.2">
      <c r="A81" s="129" t="s">
        <v>61</v>
      </c>
      <c r="B81" s="130" t="s">
        <v>166</v>
      </c>
      <c r="C81" s="131"/>
      <c r="D81" s="132" t="s">
        <v>57</v>
      </c>
      <c r="E81" s="133">
        <v>2</v>
      </c>
      <c r="F81" s="133"/>
      <c r="G81" s="133">
        <f t="shared" ref="G81" si="5">ROUND(E81*F81,2)</f>
        <v>0</v>
      </c>
    </row>
    <row r="82" spans="1:7" s="99" customFormat="1" ht="15.75" thickBot="1" x14ac:dyDescent="0.3">
      <c r="A82" s="94"/>
      <c r="B82" s="95" t="s">
        <v>175</v>
      </c>
      <c r="C82" s="96"/>
      <c r="D82" s="97"/>
      <c r="E82" s="97"/>
      <c r="F82" s="98"/>
      <c r="G82" s="98">
        <f>SUM(G81:G81)</f>
        <v>0</v>
      </c>
    </row>
    <row r="83" spans="1:7" ht="15" thickTop="1" x14ac:dyDescent="0.2">
      <c r="B83" s="249"/>
      <c r="C83" s="252"/>
      <c r="D83" s="261"/>
      <c r="G83" s="259"/>
    </row>
    <row r="84" spans="1:7" x14ac:dyDescent="0.2">
      <c r="B84" s="128"/>
      <c r="C84" s="252"/>
      <c r="D84" s="261"/>
      <c r="G84" s="259"/>
    </row>
    <row r="85" spans="1:7" s="86" customFormat="1" x14ac:dyDescent="0.2">
      <c r="A85" s="87" t="s">
        <v>111</v>
      </c>
      <c r="B85" s="88" t="s">
        <v>101</v>
      </c>
      <c r="C85" s="89"/>
      <c r="D85" s="90"/>
      <c r="E85" s="90"/>
      <c r="F85" s="91"/>
      <c r="G85" s="91"/>
    </row>
    <row r="86" spans="1:7" s="86" customFormat="1" x14ac:dyDescent="0.2">
      <c r="A86" s="108"/>
      <c r="B86" s="146"/>
      <c r="C86" s="100"/>
      <c r="D86" s="141"/>
      <c r="E86" s="141"/>
      <c r="F86" s="141"/>
      <c r="G86" s="141"/>
    </row>
    <row r="87" spans="1:7" s="86" customFormat="1" x14ac:dyDescent="0.2">
      <c r="A87" s="108"/>
      <c r="B87" s="103" t="s">
        <v>110</v>
      </c>
      <c r="C87" s="104"/>
      <c r="D87" s="141"/>
      <c r="E87" s="141"/>
      <c r="F87" s="141"/>
      <c r="G87" s="112"/>
    </row>
    <row r="88" spans="1:7" s="93" customFormat="1" ht="57" x14ac:dyDescent="0.2">
      <c r="A88" s="129" t="s">
        <v>112</v>
      </c>
      <c r="B88" s="130" t="s">
        <v>170</v>
      </c>
      <c r="C88" s="131"/>
      <c r="D88" s="132" t="s">
        <v>103</v>
      </c>
      <c r="E88" s="133">
        <v>30</v>
      </c>
      <c r="F88" s="133"/>
      <c r="G88" s="133">
        <f t="shared" ref="G88:G96" si="6">ROUND(E88*F88,2)</f>
        <v>0</v>
      </c>
    </row>
    <row r="89" spans="1:7" s="86" customFormat="1" x14ac:dyDescent="0.2">
      <c r="A89" s="108"/>
      <c r="B89" s="103" t="s">
        <v>181</v>
      </c>
      <c r="C89" s="104"/>
      <c r="D89" s="141"/>
      <c r="E89" s="141"/>
      <c r="F89" s="141"/>
      <c r="G89" s="112"/>
    </row>
    <row r="90" spans="1:7" s="93" customFormat="1" ht="71.25" x14ac:dyDescent="0.2">
      <c r="A90" s="113" t="s">
        <v>113</v>
      </c>
      <c r="B90" s="114" t="s">
        <v>182</v>
      </c>
      <c r="C90" s="115" t="s">
        <v>327</v>
      </c>
      <c r="D90" s="116" t="s">
        <v>57</v>
      </c>
      <c r="E90" s="117">
        <v>3</v>
      </c>
      <c r="F90" s="117"/>
      <c r="G90" s="133">
        <f t="shared" si="6"/>
        <v>0</v>
      </c>
    </row>
    <row r="91" spans="1:7" s="93" customFormat="1" ht="117" x14ac:dyDescent="0.2">
      <c r="A91" s="113" t="s">
        <v>128</v>
      </c>
      <c r="B91" s="114" t="s">
        <v>183</v>
      </c>
      <c r="C91" s="115" t="s">
        <v>328</v>
      </c>
      <c r="D91" s="116" t="s">
        <v>57</v>
      </c>
      <c r="E91" s="117">
        <v>3</v>
      </c>
      <c r="F91" s="117"/>
      <c r="G91" s="133">
        <f t="shared" si="6"/>
        <v>0</v>
      </c>
    </row>
    <row r="92" spans="1:7" s="86" customFormat="1" x14ac:dyDescent="0.2">
      <c r="A92" s="108"/>
      <c r="B92" s="103" t="s">
        <v>219</v>
      </c>
      <c r="C92" s="104"/>
      <c r="D92" s="141"/>
      <c r="E92" s="141"/>
      <c r="F92" s="141"/>
      <c r="G92" s="112"/>
    </row>
    <row r="93" spans="1:7" s="86" customFormat="1" ht="285" x14ac:dyDescent="0.2">
      <c r="A93" s="113" t="s">
        <v>129</v>
      </c>
      <c r="B93" s="114" t="s">
        <v>220</v>
      </c>
      <c r="C93" s="105"/>
      <c r="D93" s="116"/>
      <c r="E93" s="147"/>
      <c r="F93" s="147"/>
      <c r="G93" s="117"/>
    </row>
    <row r="94" spans="1:7" s="86" customFormat="1" ht="42.75" x14ac:dyDescent="0.2">
      <c r="A94" s="118" t="s">
        <v>184</v>
      </c>
      <c r="B94" s="119" t="s">
        <v>171</v>
      </c>
      <c r="C94" s="106"/>
      <c r="D94" s="121" t="s">
        <v>172</v>
      </c>
      <c r="E94" s="148">
        <v>30</v>
      </c>
      <c r="F94" s="122"/>
      <c r="G94" s="122">
        <f t="shared" si="6"/>
        <v>0</v>
      </c>
    </row>
    <row r="95" spans="1:7" s="86" customFormat="1" ht="42.75" x14ac:dyDescent="0.2">
      <c r="A95" s="118" t="s">
        <v>185</v>
      </c>
      <c r="B95" s="119" t="s">
        <v>173</v>
      </c>
      <c r="C95" s="106"/>
      <c r="D95" s="121" t="s">
        <v>103</v>
      </c>
      <c r="E95" s="148">
        <v>15</v>
      </c>
      <c r="F95" s="122"/>
      <c r="G95" s="122">
        <f t="shared" si="6"/>
        <v>0</v>
      </c>
    </row>
    <row r="96" spans="1:7" s="86" customFormat="1" ht="15.75" x14ac:dyDescent="0.2">
      <c r="A96" s="123" t="s">
        <v>217</v>
      </c>
      <c r="B96" s="124" t="s">
        <v>105</v>
      </c>
      <c r="C96" s="107"/>
      <c r="D96" s="126" t="s">
        <v>103</v>
      </c>
      <c r="E96" s="149">
        <v>30</v>
      </c>
      <c r="F96" s="127"/>
      <c r="G96" s="127">
        <f t="shared" si="6"/>
        <v>0</v>
      </c>
    </row>
    <row r="97" spans="1:7" s="86" customFormat="1" x14ac:dyDescent="0.2">
      <c r="A97" s="108"/>
      <c r="B97" s="103" t="s">
        <v>218</v>
      </c>
      <c r="C97" s="104"/>
      <c r="D97" s="141"/>
      <c r="E97" s="141"/>
      <c r="F97" s="141"/>
      <c r="G97" s="112"/>
    </row>
    <row r="98" spans="1:7" s="86" customFormat="1" ht="299.25" x14ac:dyDescent="0.2">
      <c r="A98" s="113" t="s">
        <v>130</v>
      </c>
      <c r="B98" s="114" t="s">
        <v>224</v>
      </c>
      <c r="C98" s="115" t="s">
        <v>328</v>
      </c>
      <c r="D98" s="116"/>
      <c r="E98" s="147"/>
      <c r="F98" s="147"/>
      <c r="G98" s="117"/>
    </row>
    <row r="99" spans="1:7" s="86" customFormat="1" ht="42.75" x14ac:dyDescent="0.2">
      <c r="A99" s="118" t="s">
        <v>221</v>
      </c>
      <c r="B99" s="119" t="s">
        <v>171</v>
      </c>
      <c r="C99" s="106"/>
      <c r="D99" s="121" t="s">
        <v>172</v>
      </c>
      <c r="E99" s="148">
        <v>100</v>
      </c>
      <c r="F99" s="122"/>
      <c r="G99" s="122">
        <f t="shared" ref="G99:G101" si="7">ROUND(E99*F99,2)</f>
        <v>0</v>
      </c>
    </row>
    <row r="100" spans="1:7" s="86" customFormat="1" ht="42.75" x14ac:dyDescent="0.2">
      <c r="A100" s="118" t="s">
        <v>222</v>
      </c>
      <c r="B100" s="119" t="s">
        <v>173</v>
      </c>
      <c r="C100" s="106"/>
      <c r="D100" s="121" t="s">
        <v>103</v>
      </c>
      <c r="E100" s="148">
        <v>30</v>
      </c>
      <c r="F100" s="122"/>
      <c r="G100" s="122">
        <f t="shared" si="7"/>
        <v>0</v>
      </c>
    </row>
    <row r="101" spans="1:7" s="86" customFormat="1" ht="15.75" x14ac:dyDescent="0.2">
      <c r="A101" s="123" t="s">
        <v>223</v>
      </c>
      <c r="B101" s="124" t="s">
        <v>105</v>
      </c>
      <c r="C101" s="107"/>
      <c r="D101" s="126" t="s">
        <v>103</v>
      </c>
      <c r="E101" s="149">
        <v>100</v>
      </c>
      <c r="F101" s="127"/>
      <c r="G101" s="127">
        <f t="shared" si="7"/>
        <v>0</v>
      </c>
    </row>
    <row r="102" spans="1:7" s="86" customFormat="1" x14ac:dyDescent="0.2">
      <c r="A102" s="108"/>
      <c r="B102" s="103" t="s">
        <v>225</v>
      </c>
      <c r="C102" s="104"/>
      <c r="D102" s="141"/>
      <c r="E102" s="141"/>
      <c r="F102" s="141"/>
      <c r="G102" s="112"/>
    </row>
    <row r="103" spans="1:7" s="93" customFormat="1" ht="71.25" x14ac:dyDescent="0.2">
      <c r="A103" s="129" t="s">
        <v>186</v>
      </c>
      <c r="B103" s="130" t="s">
        <v>108</v>
      </c>
      <c r="C103" s="131"/>
      <c r="D103" s="132" t="s">
        <v>115</v>
      </c>
      <c r="E103" s="133">
        <v>80</v>
      </c>
      <c r="F103" s="133"/>
      <c r="G103" s="133">
        <f>ROUND(E103*F103,2)</f>
        <v>0</v>
      </c>
    </row>
    <row r="104" spans="1:7" s="86" customFormat="1" ht="185.25" x14ac:dyDescent="0.2">
      <c r="A104" s="113" t="s">
        <v>226</v>
      </c>
      <c r="B104" s="114" t="s">
        <v>109</v>
      </c>
      <c r="C104" s="115" t="s">
        <v>328</v>
      </c>
      <c r="D104" s="116"/>
      <c r="E104" s="147"/>
      <c r="F104" s="147"/>
      <c r="G104" s="117"/>
    </row>
    <row r="105" spans="1:7" s="86" customFormat="1" ht="15.75" x14ac:dyDescent="0.2">
      <c r="A105" s="118" t="s">
        <v>227</v>
      </c>
      <c r="B105" s="119" t="s">
        <v>102</v>
      </c>
      <c r="C105" s="106"/>
      <c r="D105" s="121" t="s">
        <v>103</v>
      </c>
      <c r="E105" s="148">
        <v>50</v>
      </c>
      <c r="F105" s="122"/>
      <c r="G105" s="122">
        <f>ROUND(E105*F105,2)</f>
        <v>0</v>
      </c>
    </row>
    <row r="106" spans="1:7" s="86" customFormat="1" ht="15.75" x14ac:dyDescent="0.2">
      <c r="A106" s="118" t="s">
        <v>228</v>
      </c>
      <c r="B106" s="119" t="s">
        <v>104</v>
      </c>
      <c r="C106" s="106"/>
      <c r="D106" s="121" t="s">
        <v>103</v>
      </c>
      <c r="E106" s="148">
        <v>30</v>
      </c>
      <c r="F106" s="122"/>
      <c r="G106" s="122">
        <f>ROUND(E106*F106,2)</f>
        <v>0</v>
      </c>
    </row>
    <row r="107" spans="1:7" s="86" customFormat="1" ht="15.75" x14ac:dyDescent="0.2">
      <c r="A107" s="123" t="s">
        <v>229</v>
      </c>
      <c r="B107" s="124" t="s">
        <v>105</v>
      </c>
      <c r="C107" s="107"/>
      <c r="D107" s="126" t="s">
        <v>103</v>
      </c>
      <c r="E107" s="149">
        <v>50</v>
      </c>
      <c r="F107" s="127"/>
      <c r="G107" s="127">
        <f>ROUND(E107*F107,2)</f>
        <v>0</v>
      </c>
    </row>
    <row r="108" spans="1:7" s="86" customFormat="1" ht="15" thickBot="1" x14ac:dyDescent="0.25">
      <c r="A108" s="94"/>
      <c r="B108" s="95" t="s">
        <v>106</v>
      </c>
      <c r="C108" s="96"/>
      <c r="D108" s="97"/>
      <c r="E108" s="97"/>
      <c r="F108" s="98"/>
      <c r="G108" s="98">
        <f>SUM(G87:G107)</f>
        <v>0</v>
      </c>
    </row>
    <row r="109" spans="1:7" ht="15" thickTop="1" x14ac:dyDescent="0.2">
      <c r="B109" s="128"/>
      <c r="C109" s="252"/>
      <c r="D109" s="261"/>
      <c r="G109" s="259"/>
    </row>
    <row r="110" spans="1:7" x14ac:dyDescent="0.2">
      <c r="B110" s="249"/>
      <c r="C110" s="252"/>
      <c r="D110" s="261"/>
      <c r="G110" s="259"/>
    </row>
    <row r="111" spans="1:7" s="86" customFormat="1" x14ac:dyDescent="0.2">
      <c r="A111" s="87" t="s">
        <v>116</v>
      </c>
      <c r="B111" s="88" t="s">
        <v>117</v>
      </c>
      <c r="C111" s="89"/>
      <c r="D111" s="90"/>
      <c r="E111" s="90"/>
      <c r="F111" s="91"/>
      <c r="G111" s="91"/>
    </row>
    <row r="112" spans="1:7" x14ac:dyDescent="0.2">
      <c r="B112" s="249"/>
      <c r="C112" s="252"/>
      <c r="D112" s="261"/>
      <c r="G112" s="259"/>
    </row>
    <row r="113" spans="1:7" s="93" customFormat="1" x14ac:dyDescent="0.2">
      <c r="A113" s="113" t="s">
        <v>118</v>
      </c>
      <c r="B113" s="114" t="s">
        <v>333</v>
      </c>
      <c r="C113" s="115"/>
      <c r="D113" s="116"/>
      <c r="E113" s="117"/>
      <c r="F113" s="117"/>
      <c r="G113" s="117"/>
    </row>
    <row r="114" spans="1:7" s="93" customFormat="1" ht="42.75" x14ac:dyDescent="0.2">
      <c r="A114" s="118" t="s">
        <v>329</v>
      </c>
      <c r="B114" s="119" t="s">
        <v>331</v>
      </c>
      <c r="C114" s="120"/>
      <c r="D114" s="121" t="s">
        <v>57</v>
      </c>
      <c r="E114" s="122">
        <v>1</v>
      </c>
      <c r="F114" s="122"/>
      <c r="G114" s="122">
        <f t="shared" ref="G114:G118" si="8">ROUND(E114*F114,2)</f>
        <v>0</v>
      </c>
    </row>
    <row r="115" spans="1:7" s="93" customFormat="1" ht="57" x14ac:dyDescent="0.2">
      <c r="A115" s="123" t="s">
        <v>330</v>
      </c>
      <c r="B115" s="124" t="s">
        <v>332</v>
      </c>
      <c r="C115" s="125"/>
      <c r="D115" s="126" t="s">
        <v>57</v>
      </c>
      <c r="E115" s="127">
        <v>1</v>
      </c>
      <c r="F115" s="127"/>
      <c r="G115" s="127">
        <f t="shared" si="8"/>
        <v>0</v>
      </c>
    </row>
    <row r="116" spans="1:7" s="93" customFormat="1" ht="85.5" x14ac:dyDescent="0.2">
      <c r="A116" s="129" t="s">
        <v>119</v>
      </c>
      <c r="B116" s="130" t="s">
        <v>187</v>
      </c>
      <c r="C116" s="131"/>
      <c r="D116" s="132" t="s">
        <v>57</v>
      </c>
      <c r="E116" s="133">
        <v>1</v>
      </c>
      <c r="F116" s="133"/>
      <c r="G116" s="133">
        <f t="shared" si="8"/>
        <v>0</v>
      </c>
    </row>
    <row r="117" spans="1:7" s="93" customFormat="1" ht="156.75" x14ac:dyDescent="0.2">
      <c r="A117" s="129" t="s">
        <v>120</v>
      </c>
      <c r="B117" s="130" t="s">
        <v>247</v>
      </c>
      <c r="C117" s="131"/>
      <c r="D117" s="132" t="s">
        <v>57</v>
      </c>
      <c r="E117" s="180">
        <v>2</v>
      </c>
      <c r="F117" s="133"/>
      <c r="G117" s="133">
        <f t="shared" si="8"/>
        <v>0</v>
      </c>
    </row>
    <row r="118" spans="1:7" s="93" customFormat="1" ht="71.25" x14ac:dyDescent="0.2">
      <c r="A118" s="129" t="s">
        <v>122</v>
      </c>
      <c r="B118" s="130" t="s">
        <v>121</v>
      </c>
      <c r="C118" s="131"/>
      <c r="D118" s="132" t="s">
        <v>57</v>
      </c>
      <c r="E118" s="133">
        <v>1</v>
      </c>
      <c r="F118" s="133"/>
      <c r="G118" s="133">
        <f t="shared" si="8"/>
        <v>0</v>
      </c>
    </row>
    <row r="119" spans="1:7" s="99" customFormat="1" ht="15.75" thickBot="1" x14ac:dyDescent="0.3">
      <c r="A119" s="94"/>
      <c r="B119" s="95" t="s">
        <v>123</v>
      </c>
      <c r="C119" s="96"/>
      <c r="D119" s="97"/>
      <c r="E119" s="97"/>
      <c r="F119" s="98"/>
      <c r="G119" s="98">
        <f>SUM(G113:G118)</f>
        <v>0</v>
      </c>
    </row>
    <row r="120" spans="1:7" ht="15" thickTop="1" x14ac:dyDescent="0.2">
      <c r="B120" s="249"/>
      <c r="C120" s="252"/>
      <c r="D120" s="261"/>
      <c r="G120" s="259"/>
    </row>
    <row r="121" spans="1:7" x14ac:dyDescent="0.2">
      <c r="A121" s="254"/>
      <c r="B121" s="253"/>
      <c r="C121" s="252"/>
      <c r="D121" s="261"/>
      <c r="G121" s="259"/>
    </row>
    <row r="122" spans="1:7" s="47" customFormat="1" ht="15.75" x14ac:dyDescent="0.25">
      <c r="A122" s="42" t="s">
        <v>62</v>
      </c>
      <c r="B122" s="43" t="s">
        <v>63</v>
      </c>
      <c r="C122" s="44"/>
      <c r="D122" s="45"/>
      <c r="E122" s="45"/>
      <c r="F122" s="46"/>
      <c r="G122" s="46"/>
    </row>
    <row r="123" spans="1:7" x14ac:dyDescent="0.2">
      <c r="B123" s="239"/>
      <c r="C123" s="50"/>
      <c r="D123" s="51"/>
      <c r="E123" s="51"/>
    </row>
    <row r="124" spans="1:7" ht="42.75" x14ac:dyDescent="0.2">
      <c r="B124" s="150" t="s">
        <v>124</v>
      </c>
      <c r="C124" s="50"/>
      <c r="D124" s="51"/>
      <c r="E124" s="51"/>
    </row>
    <row r="125" spans="1:7" x14ac:dyDescent="0.2">
      <c r="B125" s="239"/>
      <c r="C125" s="50"/>
      <c r="D125" s="51"/>
      <c r="E125" s="51"/>
    </row>
    <row r="126" spans="1:7" s="248" customFormat="1" ht="15" x14ac:dyDescent="0.25">
      <c r="A126" s="244" t="s">
        <v>64</v>
      </c>
      <c r="B126" s="245" t="s">
        <v>232</v>
      </c>
      <c r="C126" s="56"/>
      <c r="D126" s="246"/>
      <c r="E126" s="246"/>
      <c r="F126" s="247"/>
      <c r="G126" s="247"/>
    </row>
    <row r="127" spans="1:7" s="86" customFormat="1" ht="294" x14ac:dyDescent="0.2">
      <c r="A127" s="113" t="s">
        <v>55</v>
      </c>
      <c r="B127" s="114" t="s">
        <v>348</v>
      </c>
      <c r="C127" s="105" t="s">
        <v>351</v>
      </c>
      <c r="D127" s="116"/>
      <c r="E127" s="147"/>
      <c r="F127" s="147"/>
      <c r="G127" s="117"/>
    </row>
    <row r="128" spans="1:7" s="86" customFormat="1" ht="257.25" x14ac:dyDescent="0.2">
      <c r="A128" s="118"/>
      <c r="B128" s="119" t="s">
        <v>346</v>
      </c>
      <c r="C128" s="197"/>
      <c r="D128" s="121"/>
      <c r="E128" s="140"/>
      <c r="F128" s="140"/>
      <c r="G128" s="122"/>
    </row>
    <row r="129" spans="1:7" s="86" customFormat="1" ht="85.5" x14ac:dyDescent="0.2">
      <c r="A129" s="198"/>
      <c r="B129" s="199" t="s">
        <v>231</v>
      </c>
      <c r="C129" s="200"/>
      <c r="D129" s="201" t="s">
        <v>57</v>
      </c>
      <c r="E129" s="202">
        <v>1</v>
      </c>
      <c r="F129" s="202"/>
      <c r="G129" s="203">
        <f t="shared" ref="G129" si="9">ROUND(E129*F129,2)</f>
        <v>0</v>
      </c>
    </row>
    <row r="130" spans="1:7" s="267" customFormat="1" ht="15.75" thickBot="1" x14ac:dyDescent="0.3">
      <c r="A130" s="241"/>
      <c r="B130" s="242" t="s">
        <v>233</v>
      </c>
      <c r="C130" s="68"/>
      <c r="D130" s="243"/>
      <c r="E130" s="243"/>
      <c r="F130" s="262"/>
      <c r="G130" s="262">
        <f>SUM(G127:G129)</f>
        <v>0</v>
      </c>
    </row>
    <row r="131" spans="1:7" ht="15" thickTop="1" x14ac:dyDescent="0.2"/>
    <row r="133" spans="1:7" s="47" customFormat="1" ht="15.75" x14ac:dyDescent="0.25">
      <c r="A133" s="42" t="s">
        <v>131</v>
      </c>
      <c r="B133" s="43" t="s">
        <v>132</v>
      </c>
      <c r="C133" s="44"/>
      <c r="D133" s="45"/>
      <c r="E133" s="45"/>
      <c r="F133" s="46"/>
      <c r="G133" s="46"/>
    </row>
    <row r="134" spans="1:7" x14ac:dyDescent="0.2">
      <c r="B134" s="239"/>
      <c r="C134" s="50"/>
      <c r="D134" s="51"/>
      <c r="E134" s="51"/>
    </row>
    <row r="135" spans="1:7" ht="42.75" x14ac:dyDescent="0.2">
      <c r="B135" s="150" t="s">
        <v>124</v>
      </c>
      <c r="C135" s="50"/>
      <c r="D135" s="51"/>
      <c r="E135" s="51"/>
    </row>
    <row r="136" spans="1:7" x14ac:dyDescent="0.2">
      <c r="B136" s="239"/>
      <c r="C136" s="50"/>
      <c r="D136" s="51"/>
      <c r="E136" s="51"/>
    </row>
    <row r="137" spans="1:7" s="92" customFormat="1" ht="15" x14ac:dyDescent="0.25">
      <c r="A137" s="87" t="s">
        <v>133</v>
      </c>
      <c r="B137" s="88" t="s">
        <v>135</v>
      </c>
      <c r="C137" s="89"/>
      <c r="D137" s="90"/>
      <c r="E137" s="90"/>
      <c r="F137" s="91"/>
      <c r="G137" s="91"/>
    </row>
    <row r="138" spans="1:7" s="172" customFormat="1" x14ac:dyDescent="0.2">
      <c r="A138" s="108"/>
      <c r="B138" s="128"/>
      <c r="C138" s="101"/>
      <c r="D138" s="175"/>
      <c r="E138" s="176"/>
      <c r="F138" s="176"/>
      <c r="G138" s="177"/>
    </row>
    <row r="139" spans="1:7" s="172" customFormat="1" x14ac:dyDescent="0.2">
      <c r="A139" s="108"/>
      <c r="B139" s="128" t="s">
        <v>136</v>
      </c>
      <c r="C139" s="101"/>
      <c r="D139" s="175"/>
      <c r="E139" s="176"/>
      <c r="F139" s="176"/>
      <c r="G139" s="177"/>
    </row>
    <row r="140" spans="1:7" s="172" customFormat="1" ht="28.5" x14ac:dyDescent="0.2">
      <c r="A140" s="129" t="s">
        <v>55</v>
      </c>
      <c r="B140" s="130" t="s">
        <v>236</v>
      </c>
      <c r="C140" s="173"/>
      <c r="D140" s="178" t="s">
        <v>126</v>
      </c>
      <c r="E140" s="179">
        <v>40</v>
      </c>
      <c r="F140" s="179"/>
      <c r="G140" s="180">
        <f t="shared" ref="G140:G142" si="10">ROUND(E140*F140,2)</f>
        <v>0</v>
      </c>
    </row>
    <row r="141" spans="1:7" s="172" customFormat="1" ht="28.5" x14ac:dyDescent="0.2">
      <c r="A141" s="129" t="s">
        <v>78</v>
      </c>
      <c r="B141" s="130" t="s">
        <v>238</v>
      </c>
      <c r="C141" s="173"/>
      <c r="D141" s="178" t="s">
        <v>126</v>
      </c>
      <c r="E141" s="179">
        <v>40</v>
      </c>
      <c r="F141" s="179"/>
      <c r="G141" s="180">
        <f t="shared" si="10"/>
        <v>0</v>
      </c>
    </row>
    <row r="142" spans="1:7" s="172" customFormat="1" ht="57" x14ac:dyDescent="0.2">
      <c r="A142" s="129" t="s">
        <v>79</v>
      </c>
      <c r="B142" s="130" t="s">
        <v>237</v>
      </c>
      <c r="C142" s="178"/>
      <c r="D142" s="178" t="s">
        <v>126</v>
      </c>
      <c r="E142" s="179">
        <v>40</v>
      </c>
      <c r="F142" s="179"/>
      <c r="G142" s="180">
        <f t="shared" si="10"/>
        <v>0</v>
      </c>
    </row>
    <row r="143" spans="1:7" s="172" customFormat="1" ht="28.5" x14ac:dyDescent="0.2">
      <c r="A143" s="108" t="s">
        <v>239</v>
      </c>
      <c r="B143" s="128" t="s">
        <v>137</v>
      </c>
      <c r="C143" s="101"/>
      <c r="D143" s="175"/>
      <c r="E143" s="176"/>
      <c r="F143" s="176"/>
      <c r="G143" s="177"/>
    </row>
    <row r="144" spans="1:7" s="172" customFormat="1" x14ac:dyDescent="0.2">
      <c r="A144" s="108" t="s">
        <v>240</v>
      </c>
      <c r="B144" s="128" t="s">
        <v>138</v>
      </c>
      <c r="C144" s="101"/>
      <c r="D144" s="175" t="s">
        <v>139</v>
      </c>
      <c r="E144" s="176">
        <v>10</v>
      </c>
      <c r="F144" s="176"/>
      <c r="G144" s="177">
        <f>ROUND(E144*F144,2)</f>
        <v>0</v>
      </c>
    </row>
    <row r="145" spans="1:7" s="172" customFormat="1" x14ac:dyDescent="0.2">
      <c r="A145" s="108" t="s">
        <v>241</v>
      </c>
      <c r="B145" s="128" t="s">
        <v>140</v>
      </c>
      <c r="C145" s="101"/>
      <c r="D145" s="175"/>
      <c r="E145" s="181">
        <v>0.25</v>
      </c>
      <c r="F145" s="176">
        <f>G144</f>
        <v>0</v>
      </c>
      <c r="G145" s="177">
        <f>ROUND(E145*F145,2)</f>
        <v>0</v>
      </c>
    </row>
    <row r="146" spans="1:7" s="92" customFormat="1" ht="15.75" thickBot="1" x14ac:dyDescent="0.3">
      <c r="A146" s="94"/>
      <c r="B146" s="95" t="s">
        <v>141</v>
      </c>
      <c r="C146" s="96"/>
      <c r="D146" s="97"/>
      <c r="E146" s="97"/>
      <c r="F146" s="174"/>
      <c r="G146" s="174">
        <f>SUM(G140:G145)</f>
        <v>0</v>
      </c>
    </row>
    <row r="147" spans="1:7" s="172" customFormat="1" ht="15" thickTop="1" x14ac:dyDescent="0.2">
      <c r="A147" s="108"/>
      <c r="B147" s="146"/>
      <c r="C147" s="100"/>
      <c r="D147" s="176"/>
      <c r="E147" s="176"/>
      <c r="F147" s="176"/>
      <c r="G147" s="176"/>
    </row>
    <row r="148" spans="1:7" s="172" customFormat="1" x14ac:dyDescent="0.2">
      <c r="A148" s="108"/>
      <c r="B148" s="146"/>
      <c r="C148" s="100"/>
      <c r="D148" s="176"/>
      <c r="E148" s="176"/>
      <c r="F148" s="176"/>
      <c r="G148" s="176"/>
    </row>
    <row r="149" spans="1:7" s="92" customFormat="1" ht="15" x14ac:dyDescent="0.25">
      <c r="A149" s="87" t="s">
        <v>134</v>
      </c>
      <c r="B149" s="88" t="s">
        <v>143</v>
      </c>
      <c r="C149" s="89"/>
      <c r="D149" s="90"/>
      <c r="E149" s="90"/>
      <c r="F149" s="91"/>
      <c r="G149" s="91"/>
    </row>
    <row r="150" spans="1:7" s="86" customFormat="1" x14ac:dyDescent="0.2">
      <c r="A150" s="108"/>
      <c r="B150" s="128"/>
      <c r="C150" s="101"/>
      <c r="D150" s="111"/>
      <c r="E150" s="141"/>
      <c r="F150" s="141"/>
      <c r="G150" s="112"/>
    </row>
    <row r="151" spans="1:7" s="86" customFormat="1" ht="114" x14ac:dyDescent="0.2">
      <c r="A151" s="142" t="s">
        <v>58</v>
      </c>
      <c r="B151" s="143" t="s">
        <v>345</v>
      </c>
      <c r="C151" s="102"/>
      <c r="D151" s="144" t="s">
        <v>57</v>
      </c>
      <c r="E151" s="182">
        <v>1</v>
      </c>
      <c r="F151" s="182"/>
      <c r="G151" s="145">
        <f t="shared" ref="G151" si="11">ROUND(E151*F151,2)</f>
        <v>0</v>
      </c>
    </row>
    <row r="152" spans="1:7" s="99" customFormat="1" ht="15.75" thickBot="1" x14ac:dyDescent="0.3">
      <c r="A152" s="94"/>
      <c r="B152" s="95" t="s">
        <v>144</v>
      </c>
      <c r="C152" s="96"/>
      <c r="D152" s="97"/>
      <c r="E152" s="97"/>
      <c r="F152" s="98"/>
      <c r="G152" s="98">
        <f>SUM(G151:G151)</f>
        <v>0</v>
      </c>
    </row>
    <row r="153" spans="1:7" s="172" customFormat="1" ht="15" thickTop="1" x14ac:dyDescent="0.2">
      <c r="A153" s="108"/>
      <c r="B153" s="146"/>
      <c r="C153" s="100"/>
      <c r="D153" s="176"/>
      <c r="E153" s="176"/>
      <c r="F153" s="176"/>
      <c r="G153" s="176"/>
    </row>
    <row r="154" spans="1:7" s="86" customFormat="1" x14ac:dyDescent="0.2">
      <c r="A154" s="108"/>
      <c r="B154" s="146"/>
      <c r="C154" s="100"/>
      <c r="D154" s="141"/>
      <c r="E154" s="141"/>
      <c r="F154" s="141"/>
      <c r="G154" s="141"/>
    </row>
    <row r="155" spans="1:7" s="86" customFormat="1" x14ac:dyDescent="0.2">
      <c r="A155" s="87" t="s">
        <v>142</v>
      </c>
      <c r="B155" s="88" t="s">
        <v>235</v>
      </c>
      <c r="C155" s="89"/>
      <c r="D155" s="90"/>
      <c r="E155" s="90"/>
      <c r="F155" s="91"/>
      <c r="G155" s="91"/>
    </row>
    <row r="156" spans="1:7" s="86" customFormat="1" x14ac:dyDescent="0.2">
      <c r="A156" s="108"/>
      <c r="B156" s="128"/>
      <c r="C156" s="101"/>
      <c r="D156" s="111"/>
      <c r="E156" s="141"/>
      <c r="F156" s="141"/>
      <c r="G156" s="112"/>
    </row>
    <row r="157" spans="1:7" s="86" customFormat="1" ht="71.25" x14ac:dyDescent="0.2">
      <c r="A157" s="142" t="s">
        <v>61</v>
      </c>
      <c r="B157" s="143" t="s">
        <v>145</v>
      </c>
      <c r="C157" s="102"/>
      <c r="D157" s="144" t="s">
        <v>57</v>
      </c>
      <c r="E157" s="182">
        <v>1</v>
      </c>
      <c r="F157" s="182"/>
      <c r="G157" s="145">
        <f>ROUND(E157*F157,2)</f>
        <v>0</v>
      </c>
    </row>
    <row r="158" spans="1:7" s="86" customFormat="1" ht="15" thickBot="1" x14ac:dyDescent="0.25">
      <c r="A158" s="94"/>
      <c r="B158" s="95" t="s">
        <v>146</v>
      </c>
      <c r="C158" s="96"/>
      <c r="D158" s="97"/>
      <c r="E158" s="97"/>
      <c r="F158" s="98"/>
      <c r="G158" s="98">
        <f>SUM(G156:G157)</f>
        <v>0</v>
      </c>
    </row>
    <row r="159" spans="1:7" s="86" customFormat="1" ht="15" thickTop="1" x14ac:dyDescent="0.2">
      <c r="A159" s="108"/>
      <c r="B159" s="146"/>
      <c r="C159" s="100"/>
      <c r="D159" s="141"/>
      <c r="E159" s="141"/>
      <c r="F159" s="141"/>
      <c r="G159" s="141"/>
    </row>
    <row r="160" spans="1:7" s="86" customFormat="1" x14ac:dyDescent="0.2">
      <c r="A160" s="108"/>
      <c r="B160" s="146"/>
      <c r="C160" s="100"/>
      <c r="D160" s="141"/>
      <c r="E160" s="141"/>
      <c r="F160" s="141"/>
      <c r="G160" s="141"/>
    </row>
  </sheetData>
  <pageMargins left="0.51181102362204722" right="0.39370078740157483" top="0.51181102362204722" bottom="0.51181102362204722" header="0.27559055118110237" footer="0.27559055118110237"/>
  <pageSetup paperSize="9" scale="55" fitToHeight="19" orientation="portrait" r:id="rId1"/>
  <headerFooter alignWithMargins="0">
    <oddFooter>&amp;L&amp;A&amp;R&amp;8&amp;P / &amp;N</oddFooter>
  </headerFooter>
  <rowBreaks count="1" manualBreakCount="1">
    <brk id="844" max="655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0"/>
  <sheetViews>
    <sheetView zoomScale="90" zoomScaleNormal="90" workbookViewId="0"/>
  </sheetViews>
  <sheetFormatPr defaultRowHeight="14.25" x14ac:dyDescent="0.2"/>
  <cols>
    <col min="1" max="1" width="9.625" style="48" customWidth="1"/>
    <col min="2" max="2" width="69.625" style="72" customWidth="1"/>
    <col min="3" max="3" width="23.375" style="73" customWidth="1"/>
    <col min="4" max="4" width="7.125" style="52" customWidth="1"/>
    <col min="5" max="5" width="9.625" style="52" customWidth="1"/>
    <col min="6" max="7" width="13.375" style="52" customWidth="1"/>
    <col min="8" max="16384" width="9" style="53"/>
  </cols>
  <sheetData>
    <row r="1" spans="1:7" s="30" customFormat="1" x14ac:dyDescent="0.2">
      <c r="A1" s="33" t="s">
        <v>11</v>
      </c>
      <c r="B1" s="29" t="s">
        <v>12</v>
      </c>
      <c r="C1" s="34"/>
    </row>
    <row r="2" spans="1:7" s="30" customFormat="1" x14ac:dyDescent="0.2">
      <c r="A2" s="28" t="s">
        <v>69</v>
      </c>
      <c r="B2" s="29" t="str">
        <f>'Naslovna stran'!C26</f>
        <v>Sanacija vzrokov in posledic vlage v stanovanjih in druga vzdrževalna dela na naslovu Aškerčeva 1 v Celju</v>
      </c>
      <c r="C2" s="34"/>
    </row>
    <row r="3" spans="1:7" s="30" customFormat="1" x14ac:dyDescent="0.2">
      <c r="A3" s="33" t="s">
        <v>22</v>
      </c>
      <c r="B3" s="29">
        <f>'Naslovna stran'!C9</f>
        <v>0</v>
      </c>
      <c r="C3" s="34"/>
    </row>
    <row r="4" spans="1:7" s="30" customFormat="1" x14ac:dyDescent="0.2">
      <c r="C4" s="35"/>
    </row>
    <row r="5" spans="1:7" s="41" customFormat="1" ht="10.5" x14ac:dyDescent="0.15">
      <c r="A5" s="36" t="s">
        <v>49</v>
      </c>
      <c r="B5" s="37" t="s">
        <v>50</v>
      </c>
      <c r="C5" s="38" t="s">
        <v>370</v>
      </c>
      <c r="D5" s="39" t="s">
        <v>51</v>
      </c>
      <c r="E5" s="40" t="s">
        <v>52</v>
      </c>
      <c r="F5" s="40" t="s">
        <v>53</v>
      </c>
      <c r="G5" s="40" t="s">
        <v>54</v>
      </c>
    </row>
    <row r="6" spans="1:7" x14ac:dyDescent="0.2">
      <c r="A6" s="64"/>
      <c r="B6" s="65"/>
      <c r="C6" s="63"/>
      <c r="D6" s="60"/>
      <c r="G6" s="61"/>
    </row>
    <row r="7" spans="1:7" s="80" customFormat="1" ht="15.75" x14ac:dyDescent="0.25">
      <c r="A7" s="75" t="s">
        <v>189</v>
      </c>
      <c r="B7" s="76" t="s">
        <v>214</v>
      </c>
      <c r="C7" s="77"/>
      <c r="D7" s="78"/>
      <c r="E7" s="78"/>
      <c r="F7" s="79"/>
      <c r="G7" s="79"/>
    </row>
    <row r="8" spans="1:7" s="86" customFormat="1" x14ac:dyDescent="0.2">
      <c r="A8" s="81"/>
      <c r="B8" s="82"/>
      <c r="C8" s="83"/>
      <c r="D8" s="84"/>
      <c r="E8" s="84"/>
      <c r="F8" s="85"/>
      <c r="G8" s="85"/>
    </row>
    <row r="9" spans="1:7" s="92" customFormat="1" ht="15" x14ac:dyDescent="0.25">
      <c r="A9" s="87" t="s">
        <v>191</v>
      </c>
      <c r="B9" s="88" t="s">
        <v>202</v>
      </c>
      <c r="C9" s="89"/>
      <c r="D9" s="90"/>
      <c r="E9" s="90"/>
      <c r="F9" s="91"/>
      <c r="G9" s="91"/>
    </row>
    <row r="10" spans="1:7" s="93" customFormat="1" x14ac:dyDescent="0.2">
      <c r="A10" s="108"/>
      <c r="B10" s="109"/>
      <c r="C10" s="110"/>
      <c r="D10" s="111"/>
      <c r="E10" s="112"/>
      <c r="F10" s="112"/>
      <c r="G10" s="112"/>
    </row>
    <row r="11" spans="1:7" ht="85.5" x14ac:dyDescent="0.2">
      <c r="A11" s="151" t="s">
        <v>55</v>
      </c>
      <c r="B11" s="152" t="s">
        <v>216</v>
      </c>
      <c r="C11" s="153"/>
      <c r="D11" s="154"/>
      <c r="E11" s="155"/>
      <c r="F11" s="155"/>
      <c r="G11" s="156"/>
    </row>
    <row r="12" spans="1:7" ht="71.25" x14ac:dyDescent="0.2">
      <c r="A12" s="157" t="s">
        <v>56</v>
      </c>
      <c r="B12" s="158" t="s">
        <v>190</v>
      </c>
      <c r="C12" s="159"/>
      <c r="D12" s="160" t="s">
        <v>57</v>
      </c>
      <c r="E12" s="51">
        <v>1</v>
      </c>
      <c r="F12" s="51"/>
      <c r="G12" s="161">
        <f t="shared" ref="G12:G20" si="0">ROUND(E12*F12,2)</f>
        <v>0</v>
      </c>
    </row>
    <row r="13" spans="1:7" ht="57" x14ac:dyDescent="0.2">
      <c r="A13" s="157" t="s">
        <v>65</v>
      </c>
      <c r="B13" s="158" t="s">
        <v>193</v>
      </c>
      <c r="C13" s="159"/>
      <c r="D13" s="160" t="s">
        <v>57</v>
      </c>
      <c r="E13" s="51">
        <v>1</v>
      </c>
      <c r="F13" s="51"/>
      <c r="G13" s="161">
        <f t="shared" si="0"/>
        <v>0</v>
      </c>
    </row>
    <row r="14" spans="1:7" ht="99.75" x14ac:dyDescent="0.2">
      <c r="A14" s="157" t="s">
        <v>192</v>
      </c>
      <c r="B14" s="158" t="s">
        <v>194</v>
      </c>
      <c r="C14" s="159"/>
      <c r="D14" s="160" t="s">
        <v>57</v>
      </c>
      <c r="E14" s="51">
        <v>1</v>
      </c>
      <c r="F14" s="51"/>
      <c r="G14" s="161">
        <f t="shared" si="0"/>
        <v>0</v>
      </c>
    </row>
    <row r="15" spans="1:7" ht="142.5" x14ac:dyDescent="0.2">
      <c r="A15" s="157" t="s">
        <v>195</v>
      </c>
      <c r="B15" s="158" t="s">
        <v>234</v>
      </c>
      <c r="C15" s="159"/>
      <c r="D15" s="160" t="s">
        <v>57</v>
      </c>
      <c r="E15" s="51">
        <v>1</v>
      </c>
      <c r="F15" s="51"/>
      <c r="G15" s="161">
        <f t="shared" si="0"/>
        <v>0</v>
      </c>
    </row>
    <row r="16" spans="1:7" ht="114" x14ac:dyDescent="0.2">
      <c r="A16" s="157" t="s">
        <v>196</v>
      </c>
      <c r="B16" s="158" t="s">
        <v>198</v>
      </c>
      <c r="C16" s="159"/>
      <c r="D16" s="160" t="s">
        <v>57</v>
      </c>
      <c r="E16" s="51">
        <v>1</v>
      </c>
      <c r="F16" s="51"/>
      <c r="G16" s="161">
        <f t="shared" si="0"/>
        <v>0</v>
      </c>
    </row>
    <row r="17" spans="1:7" ht="185.25" x14ac:dyDescent="0.2">
      <c r="A17" s="157" t="s">
        <v>197</v>
      </c>
      <c r="B17" s="158" t="s">
        <v>199</v>
      </c>
      <c r="C17" s="159"/>
      <c r="D17" s="160" t="s">
        <v>57</v>
      </c>
      <c r="E17" s="51">
        <v>1</v>
      </c>
      <c r="F17" s="51"/>
      <c r="G17" s="161">
        <f t="shared" si="0"/>
        <v>0</v>
      </c>
    </row>
    <row r="18" spans="1:7" ht="114" x14ac:dyDescent="0.2">
      <c r="A18" s="157" t="s">
        <v>200</v>
      </c>
      <c r="B18" s="158" t="s">
        <v>201</v>
      </c>
      <c r="C18" s="159"/>
      <c r="D18" s="160" t="s">
        <v>57</v>
      </c>
      <c r="E18" s="51">
        <v>1</v>
      </c>
      <c r="F18" s="51"/>
      <c r="G18" s="161">
        <f t="shared" si="0"/>
        <v>0</v>
      </c>
    </row>
    <row r="19" spans="1:7" ht="99.75" x14ac:dyDescent="0.2">
      <c r="A19" s="157" t="s">
        <v>203</v>
      </c>
      <c r="B19" s="158" t="s">
        <v>204</v>
      </c>
      <c r="C19" s="159"/>
      <c r="D19" s="160" t="s">
        <v>57</v>
      </c>
      <c r="E19" s="51">
        <v>1</v>
      </c>
      <c r="F19" s="51"/>
      <c r="G19" s="161">
        <f t="shared" si="0"/>
        <v>0</v>
      </c>
    </row>
    <row r="20" spans="1:7" ht="142.5" x14ac:dyDescent="0.2">
      <c r="A20" s="162" t="s">
        <v>205</v>
      </c>
      <c r="B20" s="163" t="s">
        <v>324</v>
      </c>
      <c r="C20" s="164"/>
      <c r="D20" s="165" t="s">
        <v>57</v>
      </c>
      <c r="E20" s="166">
        <v>1</v>
      </c>
      <c r="F20" s="166"/>
      <c r="G20" s="167">
        <f t="shared" si="0"/>
        <v>0</v>
      </c>
    </row>
    <row r="21" spans="1:7" s="99" customFormat="1" ht="15.75" thickBot="1" x14ac:dyDescent="0.3">
      <c r="A21" s="94"/>
      <c r="B21" s="95" t="s">
        <v>206</v>
      </c>
      <c r="C21" s="96"/>
      <c r="D21" s="97"/>
      <c r="E21" s="97"/>
      <c r="F21" s="98"/>
      <c r="G21" s="98">
        <f>SUM(G11:G20)</f>
        <v>0</v>
      </c>
    </row>
    <row r="22" spans="1:7" ht="15" thickTop="1" x14ac:dyDescent="0.2">
      <c r="A22" s="64"/>
      <c r="B22" s="65"/>
      <c r="C22" s="63"/>
      <c r="D22" s="160"/>
      <c r="E22" s="51"/>
      <c r="F22" s="51"/>
      <c r="G22" s="161"/>
    </row>
    <row r="23" spans="1:7" x14ac:dyDescent="0.2">
      <c r="A23" s="64"/>
      <c r="B23" s="65"/>
      <c r="C23" s="63"/>
      <c r="D23" s="160"/>
      <c r="E23" s="51"/>
      <c r="F23" s="51"/>
      <c r="G23" s="161"/>
    </row>
    <row r="24" spans="1:7" s="92" customFormat="1" ht="15" x14ac:dyDescent="0.25">
      <c r="A24" s="87" t="s">
        <v>207</v>
      </c>
      <c r="B24" s="88" t="s">
        <v>208</v>
      </c>
      <c r="C24" s="89"/>
      <c r="D24" s="90"/>
      <c r="E24" s="90"/>
      <c r="F24" s="91"/>
      <c r="G24" s="91"/>
    </row>
    <row r="25" spans="1:7" x14ac:dyDescent="0.2">
      <c r="A25" s="64"/>
      <c r="B25" s="65"/>
      <c r="C25" s="63"/>
      <c r="D25" s="160"/>
      <c r="E25" s="51"/>
      <c r="F25" s="51"/>
      <c r="G25" s="161"/>
    </row>
    <row r="26" spans="1:7" ht="270.75" x14ac:dyDescent="0.2">
      <c r="A26" s="195" t="s">
        <v>58</v>
      </c>
      <c r="B26" s="196" t="s">
        <v>325</v>
      </c>
      <c r="C26" s="168"/>
      <c r="D26" s="169" t="s">
        <v>57</v>
      </c>
      <c r="E26" s="170">
        <v>1</v>
      </c>
      <c r="F26" s="170"/>
      <c r="G26" s="171">
        <f>ROUND(E26*F26,2)</f>
        <v>0</v>
      </c>
    </row>
    <row r="27" spans="1:7" s="99" customFormat="1" ht="15.75" thickBot="1" x14ac:dyDescent="0.3">
      <c r="A27" s="94"/>
      <c r="B27" s="95" t="s">
        <v>209</v>
      </c>
      <c r="C27" s="96"/>
      <c r="D27" s="97"/>
      <c r="E27" s="97"/>
      <c r="F27" s="98"/>
      <c r="G27" s="98">
        <f>SUM(G26)</f>
        <v>0</v>
      </c>
    </row>
    <row r="28" spans="1:7" ht="15" thickTop="1" x14ac:dyDescent="0.2">
      <c r="A28" s="64"/>
      <c r="B28" s="65"/>
      <c r="C28" s="63"/>
      <c r="D28" s="160"/>
      <c r="E28" s="51"/>
      <c r="F28" s="51"/>
      <c r="G28" s="161"/>
    </row>
    <row r="29" spans="1:7" x14ac:dyDescent="0.2">
      <c r="A29" s="64"/>
      <c r="B29" s="65"/>
      <c r="C29" s="63"/>
      <c r="D29" s="160"/>
      <c r="E29" s="51"/>
      <c r="F29" s="51"/>
      <c r="G29" s="161"/>
    </row>
    <row r="30" spans="1:7" s="92" customFormat="1" ht="15" x14ac:dyDescent="0.25">
      <c r="A30" s="87" t="s">
        <v>210</v>
      </c>
      <c r="B30" s="88" t="s">
        <v>211</v>
      </c>
      <c r="C30" s="89"/>
      <c r="D30" s="90"/>
      <c r="E30" s="90"/>
      <c r="F30" s="91"/>
      <c r="G30" s="91"/>
    </row>
    <row r="31" spans="1:7" x14ac:dyDescent="0.2">
      <c r="A31" s="64"/>
      <c r="B31" s="65"/>
      <c r="C31" s="63"/>
      <c r="D31" s="160"/>
      <c r="E31" s="51"/>
      <c r="F31" s="51"/>
      <c r="G31" s="161"/>
    </row>
    <row r="32" spans="1:7" ht="384.75" x14ac:dyDescent="0.2">
      <c r="A32" s="195" t="s">
        <v>61</v>
      </c>
      <c r="B32" s="196" t="s">
        <v>213</v>
      </c>
      <c r="C32" s="168"/>
      <c r="D32" s="169" t="s">
        <v>57</v>
      </c>
      <c r="E32" s="170">
        <v>1</v>
      </c>
      <c r="F32" s="170"/>
      <c r="G32" s="171">
        <f>ROUND(E32*F32,2)</f>
        <v>0</v>
      </c>
    </row>
    <row r="33" spans="1:7" s="99" customFormat="1" ht="15.75" thickBot="1" x14ac:dyDescent="0.3">
      <c r="A33" s="94"/>
      <c r="B33" s="95" t="s">
        <v>212</v>
      </c>
      <c r="C33" s="96"/>
      <c r="D33" s="97"/>
      <c r="E33" s="97"/>
      <c r="F33" s="98"/>
      <c r="G33" s="98">
        <f>SUM(G32)</f>
        <v>0</v>
      </c>
    </row>
    <row r="34" spans="1:7" ht="15" thickTop="1" x14ac:dyDescent="0.2">
      <c r="A34" s="64"/>
      <c r="B34" s="65"/>
      <c r="C34" s="63"/>
      <c r="D34" s="60"/>
      <c r="G34" s="61"/>
    </row>
    <row r="35" spans="1:7" x14ac:dyDescent="0.2">
      <c r="A35" s="64"/>
      <c r="B35" s="65"/>
      <c r="C35" s="63"/>
      <c r="D35" s="60"/>
      <c r="G35" s="61"/>
    </row>
    <row r="36" spans="1:7" s="80" customFormat="1" ht="15.75" x14ac:dyDescent="0.25">
      <c r="A36" s="75" t="s">
        <v>74</v>
      </c>
      <c r="B36" s="76" t="s">
        <v>75</v>
      </c>
      <c r="C36" s="77"/>
      <c r="D36" s="78"/>
      <c r="E36" s="78"/>
      <c r="F36" s="79"/>
      <c r="G36" s="79"/>
    </row>
    <row r="37" spans="1:7" s="86" customFormat="1" x14ac:dyDescent="0.2">
      <c r="A37" s="81"/>
      <c r="B37" s="82"/>
      <c r="C37" s="83"/>
      <c r="D37" s="84"/>
      <c r="E37" s="84"/>
      <c r="F37" s="85"/>
      <c r="G37" s="85"/>
    </row>
    <row r="38" spans="1:7" s="92" customFormat="1" ht="15" x14ac:dyDescent="0.25">
      <c r="A38" s="87" t="s">
        <v>76</v>
      </c>
      <c r="B38" s="88" t="s">
        <v>77</v>
      </c>
      <c r="C38" s="89"/>
      <c r="D38" s="90"/>
      <c r="E38" s="90"/>
      <c r="F38" s="91"/>
      <c r="G38" s="91"/>
    </row>
    <row r="39" spans="1:7" s="93" customFormat="1" x14ac:dyDescent="0.2">
      <c r="A39" s="108"/>
      <c r="B39" s="109"/>
      <c r="C39" s="110"/>
      <c r="D39" s="111"/>
      <c r="E39" s="112"/>
      <c r="F39" s="112"/>
      <c r="G39" s="112"/>
    </row>
    <row r="40" spans="1:7" s="93" customFormat="1" ht="115.5" x14ac:dyDescent="0.2">
      <c r="A40" s="113" t="s">
        <v>55</v>
      </c>
      <c r="B40" s="114" t="s">
        <v>157</v>
      </c>
      <c r="C40" s="115"/>
      <c r="D40" s="116"/>
      <c r="E40" s="117"/>
      <c r="F40" s="117"/>
      <c r="G40" s="117"/>
    </row>
    <row r="41" spans="1:7" s="93" customFormat="1" ht="15.75" x14ac:dyDescent="0.2">
      <c r="A41" s="118" t="s">
        <v>56</v>
      </c>
      <c r="B41" s="119" t="s">
        <v>81</v>
      </c>
      <c r="C41" s="120"/>
      <c r="D41" s="121" t="s">
        <v>114</v>
      </c>
      <c r="E41" s="122">
        <v>25</v>
      </c>
      <c r="F41" s="122"/>
      <c r="G41" s="122">
        <f t="shared" ref="G41:G42" si="1">ROUND(E41*F41,2)</f>
        <v>0</v>
      </c>
    </row>
    <row r="42" spans="1:7" s="93" customFormat="1" ht="15.75" x14ac:dyDescent="0.2">
      <c r="A42" s="118" t="s">
        <v>65</v>
      </c>
      <c r="B42" s="124" t="s">
        <v>82</v>
      </c>
      <c r="C42" s="120"/>
      <c r="D42" s="121" t="s">
        <v>114</v>
      </c>
      <c r="E42" s="122">
        <v>15</v>
      </c>
      <c r="F42" s="122"/>
      <c r="G42" s="122">
        <f t="shared" si="1"/>
        <v>0</v>
      </c>
    </row>
    <row r="43" spans="1:7" s="93" customFormat="1" ht="128.25" x14ac:dyDescent="0.2">
      <c r="A43" s="113" t="s">
        <v>78</v>
      </c>
      <c r="B43" s="114" t="s">
        <v>158</v>
      </c>
      <c r="C43" s="115"/>
      <c r="D43" s="116"/>
      <c r="E43" s="117"/>
      <c r="F43" s="117"/>
      <c r="G43" s="117"/>
    </row>
    <row r="44" spans="1:7" s="93" customFormat="1" ht="43.5" x14ac:dyDescent="0.2">
      <c r="A44" s="118" t="s">
        <v>83</v>
      </c>
      <c r="B44" s="119" t="s">
        <v>159</v>
      </c>
      <c r="C44" s="120"/>
      <c r="D44" s="121" t="s">
        <v>127</v>
      </c>
      <c r="E44" s="122">
        <v>3</v>
      </c>
      <c r="F44" s="122"/>
      <c r="G44" s="122">
        <f t="shared" ref="G44:G48" si="2">ROUND(E44*F44,2)</f>
        <v>0</v>
      </c>
    </row>
    <row r="45" spans="1:7" s="93" customFormat="1" ht="43.5" x14ac:dyDescent="0.2">
      <c r="A45" s="118" t="s">
        <v>84</v>
      </c>
      <c r="B45" s="119" t="s">
        <v>160</v>
      </c>
      <c r="C45" s="120"/>
      <c r="D45" s="121" t="s">
        <v>127</v>
      </c>
      <c r="E45" s="193">
        <v>0</v>
      </c>
      <c r="F45" s="122"/>
      <c r="G45" s="122">
        <f t="shared" ref="G45" si="3">ROUND(E45*F45,2)</f>
        <v>0</v>
      </c>
    </row>
    <row r="46" spans="1:7" s="93" customFormat="1" ht="57.75" x14ac:dyDescent="0.2">
      <c r="A46" s="118" t="s">
        <v>85</v>
      </c>
      <c r="B46" s="119" t="s">
        <v>161</v>
      </c>
      <c r="C46" s="120"/>
      <c r="D46" s="121" t="s">
        <v>127</v>
      </c>
      <c r="E46" s="193">
        <v>0</v>
      </c>
      <c r="F46" s="122"/>
      <c r="G46" s="122">
        <f t="shared" si="2"/>
        <v>0</v>
      </c>
    </row>
    <row r="47" spans="1:7" s="93" customFormat="1" ht="43.5" x14ac:dyDescent="0.2">
      <c r="A47" s="118" t="s">
        <v>86</v>
      </c>
      <c r="B47" s="119" t="s">
        <v>162</v>
      </c>
      <c r="C47" s="120"/>
      <c r="D47" s="121" t="s">
        <v>127</v>
      </c>
      <c r="E47" s="122">
        <v>3</v>
      </c>
      <c r="F47" s="122"/>
      <c r="G47" s="122">
        <f t="shared" si="2"/>
        <v>0</v>
      </c>
    </row>
    <row r="48" spans="1:7" s="93" customFormat="1" ht="43.5" x14ac:dyDescent="0.2">
      <c r="A48" s="123" t="s">
        <v>87</v>
      </c>
      <c r="B48" s="124" t="s">
        <v>163</v>
      </c>
      <c r="C48" s="125"/>
      <c r="D48" s="126" t="s">
        <v>127</v>
      </c>
      <c r="E48" s="204">
        <v>0</v>
      </c>
      <c r="F48" s="127"/>
      <c r="G48" s="127">
        <f t="shared" si="2"/>
        <v>0</v>
      </c>
    </row>
    <row r="49" spans="1:7" s="93" customFormat="1" ht="85.5" x14ac:dyDescent="0.2">
      <c r="A49" s="118" t="s">
        <v>79</v>
      </c>
      <c r="B49" s="119" t="s">
        <v>169</v>
      </c>
      <c r="C49" s="120"/>
      <c r="D49" s="121"/>
      <c r="E49" s="193"/>
      <c r="F49" s="122"/>
      <c r="G49" s="122"/>
    </row>
    <row r="50" spans="1:7" s="93" customFormat="1" ht="42.75" x14ac:dyDescent="0.2">
      <c r="A50" s="118" t="s">
        <v>88</v>
      </c>
      <c r="B50" s="119" t="s">
        <v>167</v>
      </c>
      <c r="C50" s="120"/>
      <c r="D50" s="121" t="s">
        <v>103</v>
      </c>
      <c r="E50" s="122">
        <v>100</v>
      </c>
      <c r="F50" s="122"/>
      <c r="G50" s="122">
        <f>ROUND(E50*F50,2)</f>
        <v>0</v>
      </c>
    </row>
    <row r="51" spans="1:7" s="93" customFormat="1" ht="28.5" x14ac:dyDescent="0.2">
      <c r="A51" s="118" t="s">
        <v>89</v>
      </c>
      <c r="B51" s="119" t="s">
        <v>168</v>
      </c>
      <c r="C51" s="120"/>
      <c r="D51" s="121" t="s">
        <v>103</v>
      </c>
      <c r="E51" s="122">
        <v>30</v>
      </c>
      <c r="F51" s="122"/>
      <c r="G51" s="122">
        <f>ROUND(E51*F51,2)</f>
        <v>0</v>
      </c>
    </row>
    <row r="52" spans="1:7" s="99" customFormat="1" ht="15.75" thickBot="1" x14ac:dyDescent="0.3">
      <c r="A52" s="94"/>
      <c r="B52" s="95" t="s">
        <v>80</v>
      </c>
      <c r="C52" s="96"/>
      <c r="D52" s="97"/>
      <c r="E52" s="97"/>
      <c r="F52" s="98"/>
      <c r="G52" s="98">
        <f>SUM(G40:G51)</f>
        <v>0</v>
      </c>
    </row>
    <row r="53" spans="1:7" ht="15" thickTop="1" x14ac:dyDescent="0.2">
      <c r="B53" s="62"/>
      <c r="C53" s="63"/>
      <c r="D53" s="60"/>
      <c r="G53" s="61"/>
    </row>
    <row r="54" spans="1:7" x14ac:dyDescent="0.2">
      <c r="B54" s="62"/>
      <c r="C54" s="63"/>
      <c r="D54" s="60"/>
      <c r="G54" s="61"/>
    </row>
    <row r="55" spans="1:7" s="92" customFormat="1" ht="15" x14ac:dyDescent="0.25">
      <c r="A55" s="87" t="s">
        <v>90</v>
      </c>
      <c r="B55" s="88" t="s">
        <v>91</v>
      </c>
      <c r="C55" s="89"/>
      <c r="D55" s="90"/>
      <c r="E55" s="90"/>
      <c r="F55" s="91"/>
      <c r="G55" s="91"/>
    </row>
    <row r="56" spans="1:7" s="93" customFormat="1" x14ac:dyDescent="0.2">
      <c r="A56" s="108"/>
      <c r="B56" s="109"/>
      <c r="C56" s="110"/>
      <c r="D56" s="111"/>
      <c r="E56" s="112"/>
      <c r="F56" s="112"/>
      <c r="G56" s="112"/>
    </row>
    <row r="57" spans="1:7" s="93" customFormat="1" ht="85.5" x14ac:dyDescent="0.2">
      <c r="A57" s="129" t="s">
        <v>58</v>
      </c>
      <c r="B57" s="130" t="s">
        <v>164</v>
      </c>
      <c r="C57" s="131"/>
      <c r="D57" s="132" t="s">
        <v>114</v>
      </c>
      <c r="E57" s="133">
        <v>25</v>
      </c>
      <c r="F57" s="133"/>
      <c r="G57" s="133">
        <f t="shared" ref="G57" si="4">ROUND(E57*F57,2)</f>
        <v>0</v>
      </c>
    </row>
    <row r="58" spans="1:7" s="93" customFormat="1" ht="85.5" x14ac:dyDescent="0.2">
      <c r="A58" s="129" t="s">
        <v>59</v>
      </c>
      <c r="B58" s="130" t="s">
        <v>165</v>
      </c>
      <c r="C58" s="131"/>
      <c r="D58" s="132" t="s">
        <v>57</v>
      </c>
      <c r="E58" s="133">
        <v>3</v>
      </c>
      <c r="F58" s="133"/>
      <c r="G58" s="133">
        <f>ROUND(E58*F58,2)</f>
        <v>0</v>
      </c>
    </row>
    <row r="59" spans="1:7" s="99" customFormat="1" ht="15.75" thickBot="1" x14ac:dyDescent="0.3">
      <c r="A59" s="94"/>
      <c r="B59" s="95" t="s">
        <v>92</v>
      </c>
      <c r="C59" s="96"/>
      <c r="D59" s="97"/>
      <c r="E59" s="97"/>
      <c r="F59" s="98"/>
      <c r="G59" s="98">
        <f>SUM(G57:G58)</f>
        <v>0</v>
      </c>
    </row>
    <row r="60" spans="1:7" ht="15" thickTop="1" x14ac:dyDescent="0.2">
      <c r="B60" s="62"/>
      <c r="C60" s="63"/>
      <c r="D60" s="60"/>
      <c r="G60" s="61"/>
    </row>
    <row r="61" spans="1:7" x14ac:dyDescent="0.2">
      <c r="B61" s="62"/>
      <c r="C61" s="63"/>
      <c r="D61" s="60"/>
      <c r="G61" s="61"/>
    </row>
    <row r="62" spans="1:7" s="99" customFormat="1" ht="15" x14ac:dyDescent="0.25">
      <c r="A62" s="134" t="s">
        <v>95</v>
      </c>
      <c r="B62" s="135" t="s">
        <v>96</v>
      </c>
      <c r="C62" s="136"/>
      <c r="D62" s="137"/>
      <c r="E62" s="137"/>
      <c r="F62" s="138"/>
      <c r="G62" s="138"/>
    </row>
    <row r="63" spans="1:7" s="86" customFormat="1" x14ac:dyDescent="0.2">
      <c r="A63" s="108"/>
      <c r="B63" s="139"/>
      <c r="C63" s="83"/>
      <c r="D63" s="140"/>
      <c r="E63" s="140"/>
      <c r="F63" s="141"/>
      <c r="G63" s="141"/>
    </row>
    <row r="64" spans="1:7" s="92" customFormat="1" ht="15" x14ac:dyDescent="0.25">
      <c r="A64" s="87" t="s">
        <v>97</v>
      </c>
      <c r="B64" s="88" t="s">
        <v>94</v>
      </c>
      <c r="C64" s="89"/>
      <c r="D64" s="90"/>
      <c r="E64" s="90"/>
      <c r="F64" s="91"/>
      <c r="G64" s="91"/>
    </row>
    <row r="65" spans="1:7" x14ac:dyDescent="0.2">
      <c r="B65" s="62"/>
      <c r="C65" s="63"/>
      <c r="D65" s="60"/>
      <c r="G65" s="61"/>
    </row>
    <row r="66" spans="1:7" s="93" customFormat="1" ht="99.75" x14ac:dyDescent="0.2">
      <c r="A66" s="129" t="s">
        <v>55</v>
      </c>
      <c r="B66" s="130" t="s">
        <v>98</v>
      </c>
      <c r="C66" s="131"/>
      <c r="D66" s="132" t="s">
        <v>114</v>
      </c>
      <c r="E66" s="133">
        <v>15</v>
      </c>
      <c r="F66" s="133"/>
      <c r="G66" s="133">
        <f t="shared" ref="G66" si="5">ROUND(E66*F66,2)</f>
        <v>0</v>
      </c>
    </row>
    <row r="67" spans="1:7" s="93" customFormat="1" ht="114" x14ac:dyDescent="0.2">
      <c r="A67" s="129" t="s">
        <v>78</v>
      </c>
      <c r="B67" s="130" t="s">
        <v>99</v>
      </c>
      <c r="C67" s="131"/>
      <c r="D67" s="132" t="s">
        <v>57</v>
      </c>
      <c r="E67" s="133">
        <v>3</v>
      </c>
      <c r="F67" s="133"/>
      <c r="G67" s="133">
        <f t="shared" ref="G67" si="6">ROUND(E67*F67,2)</f>
        <v>0</v>
      </c>
    </row>
    <row r="68" spans="1:7" s="99" customFormat="1" ht="15.75" thickBot="1" x14ac:dyDescent="0.3">
      <c r="A68" s="94"/>
      <c r="B68" s="95" t="s">
        <v>100</v>
      </c>
      <c r="C68" s="96"/>
      <c r="D68" s="97"/>
      <c r="E68" s="97"/>
      <c r="F68" s="98"/>
      <c r="G68" s="98">
        <f>SUM(G66:G67)</f>
        <v>0</v>
      </c>
    </row>
    <row r="69" spans="1:7" ht="15" thickTop="1" x14ac:dyDescent="0.2">
      <c r="B69" s="128"/>
      <c r="C69" s="63"/>
      <c r="D69" s="60"/>
      <c r="G69" s="61"/>
    </row>
    <row r="70" spans="1:7" s="86" customFormat="1" x14ac:dyDescent="0.2">
      <c r="A70" s="81"/>
      <c r="B70" s="194"/>
      <c r="C70" s="100"/>
      <c r="D70" s="85"/>
      <c r="E70" s="85"/>
      <c r="F70" s="85"/>
      <c r="G70" s="85"/>
    </row>
    <row r="71" spans="1:7" s="92" customFormat="1" ht="15" x14ac:dyDescent="0.25">
      <c r="A71" s="87" t="s">
        <v>93</v>
      </c>
      <c r="B71" s="88" t="s">
        <v>176</v>
      </c>
      <c r="C71" s="89"/>
      <c r="D71" s="90"/>
      <c r="E71" s="90"/>
      <c r="F71" s="91"/>
      <c r="G71" s="91"/>
    </row>
    <row r="72" spans="1:7" s="92" customFormat="1" ht="15" x14ac:dyDescent="0.25">
      <c r="A72" s="87"/>
      <c r="B72" s="88"/>
      <c r="C72" s="89"/>
      <c r="D72" s="90"/>
      <c r="E72" s="90"/>
      <c r="F72" s="91"/>
      <c r="G72" s="91"/>
    </row>
    <row r="73" spans="1:7" s="93" customFormat="1" ht="114" x14ac:dyDescent="0.2">
      <c r="A73" s="129" t="s">
        <v>58</v>
      </c>
      <c r="B73" s="130" t="s">
        <v>178</v>
      </c>
      <c r="C73" s="131"/>
      <c r="D73" s="132" t="s">
        <v>57</v>
      </c>
      <c r="E73" s="133">
        <v>3</v>
      </c>
      <c r="F73" s="133"/>
      <c r="G73" s="133">
        <f>ROUND(E73*F73,2)</f>
        <v>0</v>
      </c>
    </row>
    <row r="74" spans="1:7" s="93" customFormat="1" ht="99.75" x14ac:dyDescent="0.2">
      <c r="A74" s="129" t="s">
        <v>59</v>
      </c>
      <c r="B74" s="130" t="s">
        <v>179</v>
      </c>
      <c r="C74" s="131"/>
      <c r="D74" s="132" t="s">
        <v>57</v>
      </c>
      <c r="E74" s="133">
        <v>3</v>
      </c>
      <c r="F74" s="133"/>
      <c r="G74" s="133">
        <f>ROUND(E74*F74,2)</f>
        <v>0</v>
      </c>
    </row>
    <row r="75" spans="1:7" s="93" customFormat="1" ht="114.75" x14ac:dyDescent="0.2">
      <c r="A75" s="129" t="s">
        <v>60</v>
      </c>
      <c r="B75" s="130" t="s">
        <v>180</v>
      </c>
      <c r="C75" s="131" t="s">
        <v>326</v>
      </c>
      <c r="D75" s="132" t="s">
        <v>57</v>
      </c>
      <c r="E75" s="133">
        <v>3</v>
      </c>
      <c r="F75" s="133"/>
      <c r="G75" s="133">
        <f>ROUND(E75*F75,2)</f>
        <v>0</v>
      </c>
    </row>
    <row r="76" spans="1:7" s="86" customFormat="1" ht="15" thickBot="1" x14ac:dyDescent="0.25">
      <c r="A76" s="94"/>
      <c r="B76" s="95" t="s">
        <v>177</v>
      </c>
      <c r="C76" s="96"/>
      <c r="D76" s="97"/>
      <c r="E76" s="97"/>
      <c r="F76" s="98"/>
      <c r="G76" s="98">
        <f>SUM(G73:G75)</f>
        <v>0</v>
      </c>
    </row>
    <row r="77" spans="1:7" s="86" customFormat="1" ht="15" thickTop="1" x14ac:dyDescent="0.2">
      <c r="A77" s="81"/>
      <c r="B77" s="194"/>
      <c r="C77" s="100"/>
      <c r="D77" s="85"/>
      <c r="E77" s="85"/>
      <c r="F77" s="85"/>
      <c r="G77" s="85"/>
    </row>
    <row r="78" spans="1:7" x14ac:dyDescent="0.2">
      <c r="B78" s="128"/>
      <c r="C78" s="63"/>
      <c r="D78" s="60"/>
      <c r="G78" s="61"/>
    </row>
    <row r="79" spans="1:7" s="86" customFormat="1" x14ac:dyDescent="0.2">
      <c r="A79" s="87" t="s">
        <v>107</v>
      </c>
      <c r="B79" s="88" t="s">
        <v>174</v>
      </c>
      <c r="C79" s="89"/>
      <c r="D79" s="90"/>
      <c r="E79" s="90"/>
      <c r="F79" s="91"/>
      <c r="G79" s="91"/>
    </row>
    <row r="80" spans="1:7" x14ac:dyDescent="0.2">
      <c r="B80" s="128"/>
      <c r="C80" s="63"/>
      <c r="D80" s="60"/>
      <c r="G80" s="61"/>
    </row>
    <row r="81" spans="1:7" s="93" customFormat="1" ht="57" x14ac:dyDescent="0.2">
      <c r="A81" s="129" t="s">
        <v>61</v>
      </c>
      <c r="B81" s="130" t="s">
        <v>166</v>
      </c>
      <c r="C81" s="131"/>
      <c r="D81" s="132" t="s">
        <v>57</v>
      </c>
      <c r="E81" s="133">
        <v>2</v>
      </c>
      <c r="F81" s="133"/>
      <c r="G81" s="133">
        <f t="shared" ref="G81" si="7">ROUND(E81*F81,2)</f>
        <v>0</v>
      </c>
    </row>
    <row r="82" spans="1:7" s="99" customFormat="1" ht="15.75" thickBot="1" x14ac:dyDescent="0.3">
      <c r="A82" s="94"/>
      <c r="B82" s="95" t="s">
        <v>175</v>
      </c>
      <c r="C82" s="96"/>
      <c r="D82" s="97"/>
      <c r="E82" s="97"/>
      <c r="F82" s="98"/>
      <c r="G82" s="98">
        <f>SUM(G81:G81)</f>
        <v>0</v>
      </c>
    </row>
    <row r="83" spans="1:7" ht="15" thickTop="1" x14ac:dyDescent="0.2">
      <c r="B83" s="62"/>
      <c r="C83" s="63"/>
      <c r="D83" s="60"/>
      <c r="G83" s="61"/>
    </row>
    <row r="84" spans="1:7" x14ac:dyDescent="0.2">
      <c r="B84" s="128"/>
      <c r="C84" s="63"/>
      <c r="D84" s="60"/>
      <c r="G84" s="61"/>
    </row>
    <row r="85" spans="1:7" s="86" customFormat="1" x14ac:dyDescent="0.2">
      <c r="A85" s="87" t="s">
        <v>111</v>
      </c>
      <c r="B85" s="88" t="s">
        <v>101</v>
      </c>
      <c r="C85" s="89"/>
      <c r="D85" s="90"/>
      <c r="E85" s="90"/>
      <c r="F85" s="91"/>
      <c r="G85" s="91"/>
    </row>
    <row r="86" spans="1:7" s="86" customFormat="1" x14ac:dyDescent="0.2">
      <c r="A86" s="108"/>
      <c r="B86" s="146"/>
      <c r="C86" s="100"/>
      <c r="D86" s="141"/>
      <c r="E86" s="141"/>
      <c r="F86" s="141"/>
      <c r="G86" s="141"/>
    </row>
    <row r="87" spans="1:7" s="86" customFormat="1" x14ac:dyDescent="0.2">
      <c r="A87" s="108"/>
      <c r="B87" s="103" t="s">
        <v>110</v>
      </c>
      <c r="C87" s="104"/>
      <c r="D87" s="141"/>
      <c r="E87" s="141"/>
      <c r="F87" s="141"/>
      <c r="G87" s="112"/>
    </row>
    <row r="88" spans="1:7" s="93" customFormat="1" ht="57" x14ac:dyDescent="0.2">
      <c r="A88" s="129" t="s">
        <v>112</v>
      </c>
      <c r="B88" s="130" t="s">
        <v>170</v>
      </c>
      <c r="C88" s="131"/>
      <c r="D88" s="132" t="s">
        <v>103</v>
      </c>
      <c r="E88" s="133">
        <v>30</v>
      </c>
      <c r="F88" s="133"/>
      <c r="G88" s="133">
        <f t="shared" ref="G88:G95" si="8">ROUND(E88*F88,2)</f>
        <v>0</v>
      </c>
    </row>
    <row r="89" spans="1:7" s="86" customFormat="1" x14ac:dyDescent="0.2">
      <c r="A89" s="108"/>
      <c r="B89" s="103" t="s">
        <v>181</v>
      </c>
      <c r="C89" s="104"/>
      <c r="D89" s="141"/>
      <c r="E89" s="141"/>
      <c r="F89" s="141"/>
      <c r="G89" s="112"/>
    </row>
    <row r="90" spans="1:7" s="93" customFormat="1" ht="71.25" x14ac:dyDescent="0.2">
      <c r="A90" s="113" t="s">
        <v>113</v>
      </c>
      <c r="B90" s="114" t="s">
        <v>182</v>
      </c>
      <c r="C90" s="115" t="s">
        <v>327</v>
      </c>
      <c r="D90" s="116" t="s">
        <v>57</v>
      </c>
      <c r="E90" s="117">
        <v>3</v>
      </c>
      <c r="F90" s="117"/>
      <c r="G90" s="133">
        <f t="shared" si="8"/>
        <v>0</v>
      </c>
    </row>
    <row r="91" spans="1:7" s="93" customFormat="1" ht="117" x14ac:dyDescent="0.2">
      <c r="A91" s="113" t="s">
        <v>128</v>
      </c>
      <c r="B91" s="114" t="s">
        <v>183</v>
      </c>
      <c r="C91" s="115" t="s">
        <v>328</v>
      </c>
      <c r="D91" s="116" t="s">
        <v>57</v>
      </c>
      <c r="E91" s="117">
        <v>3</v>
      </c>
      <c r="F91" s="117"/>
      <c r="G91" s="133">
        <f t="shared" ref="G91" si="9">ROUND(E91*F91,2)</f>
        <v>0</v>
      </c>
    </row>
    <row r="92" spans="1:7" s="86" customFormat="1" x14ac:dyDescent="0.2">
      <c r="A92" s="108"/>
      <c r="B92" s="103" t="s">
        <v>219</v>
      </c>
      <c r="C92" s="104"/>
      <c r="D92" s="141"/>
      <c r="E92" s="141"/>
      <c r="F92" s="141"/>
      <c r="G92" s="112"/>
    </row>
    <row r="93" spans="1:7" s="86" customFormat="1" ht="285" x14ac:dyDescent="0.2">
      <c r="A93" s="113" t="s">
        <v>129</v>
      </c>
      <c r="B93" s="114" t="s">
        <v>220</v>
      </c>
      <c r="C93" s="105"/>
      <c r="D93" s="116"/>
      <c r="E93" s="147"/>
      <c r="F93" s="147"/>
      <c r="G93" s="117"/>
    </row>
    <row r="94" spans="1:7" s="86" customFormat="1" ht="42.75" x14ac:dyDescent="0.2">
      <c r="A94" s="118" t="s">
        <v>184</v>
      </c>
      <c r="B94" s="119" t="s">
        <v>171</v>
      </c>
      <c r="C94" s="106"/>
      <c r="D94" s="121" t="s">
        <v>172</v>
      </c>
      <c r="E94" s="148">
        <v>30</v>
      </c>
      <c r="F94" s="122"/>
      <c r="G94" s="122">
        <f t="shared" si="8"/>
        <v>0</v>
      </c>
    </row>
    <row r="95" spans="1:7" s="86" customFormat="1" ht="42.75" x14ac:dyDescent="0.2">
      <c r="A95" s="118" t="s">
        <v>185</v>
      </c>
      <c r="B95" s="119" t="s">
        <v>173</v>
      </c>
      <c r="C95" s="106"/>
      <c r="D95" s="121" t="s">
        <v>103</v>
      </c>
      <c r="E95" s="148">
        <v>15</v>
      </c>
      <c r="F95" s="122"/>
      <c r="G95" s="122">
        <f t="shared" si="8"/>
        <v>0</v>
      </c>
    </row>
    <row r="96" spans="1:7" s="86" customFormat="1" ht="15.75" x14ac:dyDescent="0.2">
      <c r="A96" s="123" t="s">
        <v>217</v>
      </c>
      <c r="B96" s="124" t="s">
        <v>105</v>
      </c>
      <c r="C96" s="107"/>
      <c r="D96" s="126" t="s">
        <v>103</v>
      </c>
      <c r="E96" s="149">
        <v>30</v>
      </c>
      <c r="F96" s="127"/>
      <c r="G96" s="127">
        <f t="shared" ref="G96" si="10">ROUND(E96*F96,2)</f>
        <v>0</v>
      </c>
    </row>
    <row r="97" spans="1:7" s="86" customFormat="1" x14ac:dyDescent="0.2">
      <c r="A97" s="108"/>
      <c r="B97" s="103" t="s">
        <v>218</v>
      </c>
      <c r="C97" s="104"/>
      <c r="D97" s="141"/>
      <c r="E97" s="141"/>
      <c r="F97" s="141"/>
      <c r="G97" s="112"/>
    </row>
    <row r="98" spans="1:7" s="86" customFormat="1" ht="299.25" x14ac:dyDescent="0.2">
      <c r="A98" s="113" t="s">
        <v>130</v>
      </c>
      <c r="B98" s="114" t="s">
        <v>224</v>
      </c>
      <c r="C98" s="115" t="s">
        <v>328</v>
      </c>
      <c r="D98" s="116"/>
      <c r="E98" s="147"/>
      <c r="F98" s="147"/>
      <c r="G98" s="117"/>
    </row>
    <row r="99" spans="1:7" s="86" customFormat="1" ht="42.75" x14ac:dyDescent="0.2">
      <c r="A99" s="118" t="s">
        <v>221</v>
      </c>
      <c r="B99" s="119" t="s">
        <v>171</v>
      </c>
      <c r="C99" s="106"/>
      <c r="D99" s="121" t="s">
        <v>172</v>
      </c>
      <c r="E99" s="148">
        <v>100</v>
      </c>
      <c r="F99" s="122"/>
      <c r="G99" s="122">
        <f t="shared" ref="G99:G101" si="11">ROUND(E99*F99,2)</f>
        <v>0</v>
      </c>
    </row>
    <row r="100" spans="1:7" s="86" customFormat="1" ht="42.75" x14ac:dyDescent="0.2">
      <c r="A100" s="118" t="s">
        <v>222</v>
      </c>
      <c r="B100" s="119" t="s">
        <v>173</v>
      </c>
      <c r="C100" s="106"/>
      <c r="D100" s="121" t="s">
        <v>103</v>
      </c>
      <c r="E100" s="148">
        <v>30</v>
      </c>
      <c r="F100" s="122"/>
      <c r="G100" s="122">
        <f t="shared" si="11"/>
        <v>0</v>
      </c>
    </row>
    <row r="101" spans="1:7" s="86" customFormat="1" ht="15.75" x14ac:dyDescent="0.2">
      <c r="A101" s="123" t="s">
        <v>223</v>
      </c>
      <c r="B101" s="124" t="s">
        <v>105</v>
      </c>
      <c r="C101" s="107"/>
      <c r="D101" s="126" t="s">
        <v>103</v>
      </c>
      <c r="E101" s="149">
        <v>100</v>
      </c>
      <c r="F101" s="127"/>
      <c r="G101" s="127">
        <f t="shared" si="11"/>
        <v>0</v>
      </c>
    </row>
    <row r="102" spans="1:7" s="86" customFormat="1" x14ac:dyDescent="0.2">
      <c r="A102" s="108"/>
      <c r="B102" s="103" t="s">
        <v>225</v>
      </c>
      <c r="C102" s="104"/>
      <c r="D102" s="141"/>
      <c r="E102" s="141"/>
      <c r="F102" s="141"/>
      <c r="G102" s="112"/>
    </row>
    <row r="103" spans="1:7" s="93" customFormat="1" ht="71.25" x14ac:dyDescent="0.2">
      <c r="A103" s="129" t="s">
        <v>186</v>
      </c>
      <c r="B103" s="130" t="s">
        <v>108</v>
      </c>
      <c r="C103" s="131"/>
      <c r="D103" s="132" t="s">
        <v>115</v>
      </c>
      <c r="E103" s="133">
        <v>80</v>
      </c>
      <c r="F103" s="133"/>
      <c r="G103" s="133">
        <f>ROUND(E103*F103,2)</f>
        <v>0</v>
      </c>
    </row>
    <row r="104" spans="1:7" s="86" customFormat="1" ht="185.25" x14ac:dyDescent="0.2">
      <c r="A104" s="113" t="s">
        <v>226</v>
      </c>
      <c r="B104" s="114" t="s">
        <v>109</v>
      </c>
      <c r="C104" s="115" t="s">
        <v>328</v>
      </c>
      <c r="D104" s="116"/>
      <c r="E104" s="147"/>
      <c r="F104" s="147"/>
      <c r="G104" s="117"/>
    </row>
    <row r="105" spans="1:7" s="86" customFormat="1" ht="15.75" x14ac:dyDescent="0.2">
      <c r="A105" s="118" t="s">
        <v>227</v>
      </c>
      <c r="B105" s="119" t="s">
        <v>102</v>
      </c>
      <c r="C105" s="106"/>
      <c r="D105" s="121" t="s">
        <v>103</v>
      </c>
      <c r="E105" s="148">
        <v>50</v>
      </c>
      <c r="F105" s="122"/>
      <c r="G105" s="122">
        <f>ROUND(E105*F105,2)</f>
        <v>0</v>
      </c>
    </row>
    <row r="106" spans="1:7" s="86" customFormat="1" ht="15.75" x14ac:dyDescent="0.2">
      <c r="A106" s="118" t="s">
        <v>228</v>
      </c>
      <c r="B106" s="119" t="s">
        <v>104</v>
      </c>
      <c r="C106" s="106"/>
      <c r="D106" s="121" t="s">
        <v>103</v>
      </c>
      <c r="E106" s="148">
        <v>30</v>
      </c>
      <c r="F106" s="122"/>
      <c r="G106" s="122">
        <f>ROUND(E106*F106,2)</f>
        <v>0</v>
      </c>
    </row>
    <row r="107" spans="1:7" s="86" customFormat="1" ht="15.75" x14ac:dyDescent="0.2">
      <c r="A107" s="123" t="s">
        <v>229</v>
      </c>
      <c r="B107" s="124" t="s">
        <v>105</v>
      </c>
      <c r="C107" s="107"/>
      <c r="D107" s="126" t="s">
        <v>103</v>
      </c>
      <c r="E107" s="149">
        <v>50</v>
      </c>
      <c r="F107" s="127"/>
      <c r="G107" s="127">
        <f>ROUND(E107*F107,2)</f>
        <v>0</v>
      </c>
    </row>
    <row r="108" spans="1:7" s="86" customFormat="1" ht="15" thickBot="1" x14ac:dyDescent="0.25">
      <c r="A108" s="94"/>
      <c r="B108" s="95" t="s">
        <v>106</v>
      </c>
      <c r="C108" s="96"/>
      <c r="D108" s="97"/>
      <c r="E108" s="97"/>
      <c r="F108" s="98"/>
      <c r="G108" s="98">
        <f>SUM(G87:G107)</f>
        <v>0</v>
      </c>
    </row>
    <row r="109" spans="1:7" ht="15" thickTop="1" x14ac:dyDescent="0.2">
      <c r="B109" s="128"/>
      <c r="C109" s="63"/>
      <c r="D109" s="60"/>
      <c r="G109" s="61"/>
    </row>
    <row r="110" spans="1:7" x14ac:dyDescent="0.2">
      <c r="B110" s="62"/>
      <c r="C110" s="63"/>
      <c r="D110" s="60"/>
      <c r="G110" s="61"/>
    </row>
    <row r="111" spans="1:7" s="86" customFormat="1" x14ac:dyDescent="0.2">
      <c r="A111" s="87" t="s">
        <v>116</v>
      </c>
      <c r="B111" s="88" t="s">
        <v>117</v>
      </c>
      <c r="C111" s="89"/>
      <c r="D111" s="90"/>
      <c r="E111" s="90"/>
      <c r="F111" s="91"/>
      <c r="G111" s="91"/>
    </row>
    <row r="112" spans="1:7" x14ac:dyDescent="0.2">
      <c r="B112" s="62"/>
      <c r="C112" s="63"/>
      <c r="D112" s="60"/>
      <c r="G112" s="61"/>
    </row>
    <row r="113" spans="1:7" s="93" customFormat="1" x14ac:dyDescent="0.2">
      <c r="A113" s="113" t="s">
        <v>118</v>
      </c>
      <c r="B113" s="114" t="s">
        <v>333</v>
      </c>
      <c r="C113" s="115"/>
      <c r="D113" s="116"/>
      <c r="E113" s="117"/>
      <c r="F113" s="117"/>
      <c r="G113" s="117"/>
    </row>
    <row r="114" spans="1:7" s="93" customFormat="1" ht="42.75" x14ac:dyDescent="0.2">
      <c r="A114" s="118" t="s">
        <v>329</v>
      </c>
      <c r="B114" s="119" t="s">
        <v>331</v>
      </c>
      <c r="C114" s="120"/>
      <c r="D114" s="121" t="s">
        <v>57</v>
      </c>
      <c r="E114" s="122">
        <v>1</v>
      </c>
      <c r="F114" s="122"/>
      <c r="G114" s="122">
        <f t="shared" ref="G114" si="12">ROUND(E114*F114,2)</f>
        <v>0</v>
      </c>
    </row>
    <row r="115" spans="1:7" s="93" customFormat="1" ht="57" x14ac:dyDescent="0.2">
      <c r="A115" s="123" t="s">
        <v>330</v>
      </c>
      <c r="B115" s="124" t="s">
        <v>332</v>
      </c>
      <c r="C115" s="125"/>
      <c r="D115" s="126" t="s">
        <v>57</v>
      </c>
      <c r="E115" s="127">
        <v>1</v>
      </c>
      <c r="F115" s="127"/>
      <c r="G115" s="127">
        <f t="shared" ref="G115" si="13">ROUND(E115*F115,2)</f>
        <v>0</v>
      </c>
    </row>
    <row r="116" spans="1:7" s="93" customFormat="1" ht="85.5" x14ac:dyDescent="0.2">
      <c r="A116" s="129" t="s">
        <v>119</v>
      </c>
      <c r="B116" s="130" t="s">
        <v>187</v>
      </c>
      <c r="C116" s="131"/>
      <c r="D116" s="132" t="s">
        <v>57</v>
      </c>
      <c r="E116" s="133">
        <v>1</v>
      </c>
      <c r="F116" s="133"/>
      <c r="G116" s="133">
        <f t="shared" ref="G116:G118" si="14">ROUND(E116*F116,2)</f>
        <v>0</v>
      </c>
    </row>
    <row r="117" spans="1:7" s="93" customFormat="1" ht="156.75" x14ac:dyDescent="0.2">
      <c r="A117" s="129" t="s">
        <v>120</v>
      </c>
      <c r="B117" s="130" t="s">
        <v>188</v>
      </c>
      <c r="C117" s="131"/>
      <c r="D117" s="132" t="s">
        <v>57</v>
      </c>
      <c r="E117" s="180">
        <v>0</v>
      </c>
      <c r="F117" s="133"/>
      <c r="G117" s="133">
        <f t="shared" ref="G117" si="15">ROUND(E117*F117,2)</f>
        <v>0</v>
      </c>
    </row>
    <row r="118" spans="1:7" s="93" customFormat="1" ht="71.25" x14ac:dyDescent="0.2">
      <c r="A118" s="129" t="s">
        <v>122</v>
      </c>
      <c r="B118" s="130" t="s">
        <v>121</v>
      </c>
      <c r="C118" s="131"/>
      <c r="D118" s="132" t="s">
        <v>57</v>
      </c>
      <c r="E118" s="133">
        <v>1</v>
      </c>
      <c r="F118" s="133"/>
      <c r="G118" s="133">
        <f t="shared" si="14"/>
        <v>0</v>
      </c>
    </row>
    <row r="119" spans="1:7" s="99" customFormat="1" ht="15.75" thickBot="1" x14ac:dyDescent="0.3">
      <c r="A119" s="94"/>
      <c r="B119" s="95" t="s">
        <v>123</v>
      </c>
      <c r="C119" s="96"/>
      <c r="D119" s="97"/>
      <c r="E119" s="97"/>
      <c r="F119" s="98"/>
      <c r="G119" s="98">
        <f>SUM(G113:G118)</f>
        <v>0</v>
      </c>
    </row>
    <row r="120" spans="1:7" ht="15" thickTop="1" x14ac:dyDescent="0.2">
      <c r="B120" s="62"/>
      <c r="C120" s="63"/>
      <c r="D120" s="60"/>
      <c r="G120" s="61"/>
    </row>
    <row r="121" spans="1:7" x14ac:dyDescent="0.2">
      <c r="A121" s="64"/>
      <c r="B121" s="65"/>
      <c r="C121" s="63"/>
      <c r="D121" s="60"/>
      <c r="G121" s="61"/>
    </row>
    <row r="122" spans="1:7" s="47" customFormat="1" ht="15.75" x14ac:dyDescent="0.25">
      <c r="A122" s="42" t="s">
        <v>62</v>
      </c>
      <c r="B122" s="43" t="s">
        <v>63</v>
      </c>
      <c r="C122" s="44"/>
      <c r="D122" s="45"/>
      <c r="E122" s="45"/>
      <c r="F122" s="46"/>
      <c r="G122" s="46"/>
    </row>
    <row r="123" spans="1:7" x14ac:dyDescent="0.2">
      <c r="B123" s="49"/>
      <c r="C123" s="50"/>
      <c r="D123" s="51"/>
      <c r="E123" s="51"/>
    </row>
    <row r="124" spans="1:7" ht="42.75" x14ac:dyDescent="0.2">
      <c r="B124" s="150" t="s">
        <v>124</v>
      </c>
      <c r="C124" s="50"/>
      <c r="D124" s="51"/>
      <c r="E124" s="51"/>
    </row>
    <row r="125" spans="1:7" x14ac:dyDescent="0.2">
      <c r="B125" s="49"/>
      <c r="C125" s="50"/>
      <c r="D125" s="51"/>
      <c r="E125" s="51"/>
    </row>
    <row r="126" spans="1:7" s="59" customFormat="1" ht="15" x14ac:dyDescent="0.25">
      <c r="A126" s="54" t="s">
        <v>64</v>
      </c>
      <c r="B126" s="55" t="s">
        <v>232</v>
      </c>
      <c r="C126" s="56"/>
      <c r="D126" s="57"/>
      <c r="E126" s="57"/>
      <c r="F126" s="58"/>
      <c r="G126" s="58"/>
    </row>
    <row r="127" spans="1:7" s="86" customFormat="1" ht="294" x14ac:dyDescent="0.2">
      <c r="A127" s="113" t="s">
        <v>55</v>
      </c>
      <c r="B127" s="114" t="s">
        <v>348</v>
      </c>
      <c r="C127" s="105" t="s">
        <v>344</v>
      </c>
      <c r="D127" s="116"/>
      <c r="E127" s="147"/>
      <c r="F127" s="147"/>
      <c r="G127" s="117"/>
    </row>
    <row r="128" spans="1:7" s="86" customFormat="1" ht="257.25" x14ac:dyDescent="0.2">
      <c r="A128" s="118"/>
      <c r="B128" s="119" t="s">
        <v>230</v>
      </c>
      <c r="C128" s="197"/>
      <c r="D128" s="121"/>
      <c r="E128" s="140"/>
      <c r="F128" s="140"/>
      <c r="G128" s="122"/>
    </row>
    <row r="129" spans="1:7" s="86" customFormat="1" ht="85.5" x14ac:dyDescent="0.2">
      <c r="A129" s="198"/>
      <c r="B129" s="199" t="s">
        <v>231</v>
      </c>
      <c r="C129" s="200"/>
      <c r="D129" s="201" t="s">
        <v>57</v>
      </c>
      <c r="E129" s="202">
        <v>1</v>
      </c>
      <c r="F129" s="202"/>
      <c r="G129" s="203">
        <f t="shared" ref="G129" si="16">ROUND(E129*F129,2)</f>
        <v>0</v>
      </c>
    </row>
    <row r="130" spans="1:7" s="71" customFormat="1" ht="15.75" thickBot="1" x14ac:dyDescent="0.3">
      <c r="A130" s="66"/>
      <c r="B130" s="67" t="s">
        <v>233</v>
      </c>
      <c r="C130" s="68"/>
      <c r="D130" s="69"/>
      <c r="E130" s="69"/>
      <c r="F130" s="70"/>
      <c r="G130" s="70">
        <f>SUM(G127:G129)</f>
        <v>0</v>
      </c>
    </row>
    <row r="131" spans="1:7" ht="15" thickTop="1" x14ac:dyDescent="0.2"/>
    <row r="133" spans="1:7" s="47" customFormat="1" ht="15.75" x14ac:dyDescent="0.25">
      <c r="A133" s="42" t="s">
        <v>131</v>
      </c>
      <c r="B133" s="43" t="s">
        <v>132</v>
      </c>
      <c r="C133" s="44"/>
      <c r="D133" s="45"/>
      <c r="E133" s="45"/>
      <c r="F133" s="46"/>
      <c r="G133" s="46"/>
    </row>
    <row r="134" spans="1:7" x14ac:dyDescent="0.2">
      <c r="B134" s="49"/>
      <c r="C134" s="50"/>
      <c r="D134" s="51"/>
      <c r="E134" s="51"/>
    </row>
    <row r="135" spans="1:7" ht="42.75" x14ac:dyDescent="0.2">
      <c r="B135" s="150" t="s">
        <v>124</v>
      </c>
      <c r="C135" s="50"/>
      <c r="D135" s="51"/>
      <c r="E135" s="51"/>
    </row>
    <row r="136" spans="1:7" x14ac:dyDescent="0.2">
      <c r="B136" s="49"/>
      <c r="C136" s="50"/>
      <c r="D136" s="51"/>
      <c r="E136" s="51"/>
    </row>
    <row r="137" spans="1:7" s="92" customFormat="1" ht="15" x14ac:dyDescent="0.25">
      <c r="A137" s="87" t="s">
        <v>133</v>
      </c>
      <c r="B137" s="88" t="s">
        <v>135</v>
      </c>
      <c r="C137" s="89"/>
      <c r="D137" s="90"/>
      <c r="E137" s="90"/>
      <c r="F137" s="91"/>
      <c r="G137" s="91"/>
    </row>
    <row r="138" spans="1:7" s="172" customFormat="1" x14ac:dyDescent="0.2">
      <c r="A138" s="108"/>
      <c r="B138" s="128"/>
      <c r="C138" s="101"/>
      <c r="D138" s="175"/>
      <c r="E138" s="176"/>
      <c r="F138" s="176"/>
      <c r="G138" s="177"/>
    </row>
    <row r="139" spans="1:7" s="172" customFormat="1" x14ac:dyDescent="0.2">
      <c r="A139" s="108"/>
      <c r="B139" s="128" t="s">
        <v>136</v>
      </c>
      <c r="C139" s="101"/>
      <c r="D139" s="175"/>
      <c r="E139" s="176"/>
      <c r="F139" s="176"/>
      <c r="G139" s="177"/>
    </row>
    <row r="140" spans="1:7" s="172" customFormat="1" ht="28.5" x14ac:dyDescent="0.2">
      <c r="A140" s="129" t="s">
        <v>55</v>
      </c>
      <c r="B140" s="130" t="s">
        <v>236</v>
      </c>
      <c r="C140" s="173"/>
      <c r="D140" s="178" t="s">
        <v>126</v>
      </c>
      <c r="E140" s="179">
        <v>40</v>
      </c>
      <c r="F140" s="179"/>
      <c r="G140" s="180">
        <f t="shared" ref="G140:G142" si="17">ROUND(E140*F140,2)</f>
        <v>0</v>
      </c>
    </row>
    <row r="141" spans="1:7" s="172" customFormat="1" ht="28.5" x14ac:dyDescent="0.2">
      <c r="A141" s="129" t="s">
        <v>78</v>
      </c>
      <c r="B141" s="130" t="s">
        <v>238</v>
      </c>
      <c r="C141" s="173"/>
      <c r="D141" s="178" t="s">
        <v>126</v>
      </c>
      <c r="E141" s="179">
        <v>40</v>
      </c>
      <c r="F141" s="179"/>
      <c r="G141" s="180">
        <f t="shared" si="17"/>
        <v>0</v>
      </c>
    </row>
    <row r="142" spans="1:7" s="172" customFormat="1" ht="57" x14ac:dyDescent="0.2">
      <c r="A142" s="129" t="s">
        <v>79</v>
      </c>
      <c r="B142" s="130" t="s">
        <v>237</v>
      </c>
      <c r="C142" s="178"/>
      <c r="D142" s="178" t="s">
        <v>126</v>
      </c>
      <c r="E142" s="179">
        <v>40</v>
      </c>
      <c r="F142" s="179"/>
      <c r="G142" s="180">
        <f t="shared" si="17"/>
        <v>0</v>
      </c>
    </row>
    <row r="143" spans="1:7" s="172" customFormat="1" ht="28.5" x14ac:dyDescent="0.2">
      <c r="A143" s="108" t="s">
        <v>239</v>
      </c>
      <c r="B143" s="128" t="s">
        <v>137</v>
      </c>
      <c r="C143" s="101"/>
      <c r="D143" s="175"/>
      <c r="E143" s="176"/>
      <c r="F143" s="176"/>
      <c r="G143" s="177"/>
    </row>
    <row r="144" spans="1:7" s="172" customFormat="1" x14ac:dyDescent="0.2">
      <c r="A144" s="108" t="s">
        <v>240</v>
      </c>
      <c r="B144" s="128" t="s">
        <v>138</v>
      </c>
      <c r="C144" s="101"/>
      <c r="D144" s="175" t="s">
        <v>139</v>
      </c>
      <c r="E144" s="176">
        <v>10</v>
      </c>
      <c r="F144" s="176"/>
      <c r="G144" s="177">
        <f>ROUND(E144*F144,2)</f>
        <v>0</v>
      </c>
    </row>
    <row r="145" spans="1:7" s="172" customFormat="1" x14ac:dyDescent="0.2">
      <c r="A145" s="108" t="s">
        <v>241</v>
      </c>
      <c r="B145" s="128" t="s">
        <v>140</v>
      </c>
      <c r="C145" s="101"/>
      <c r="D145" s="175"/>
      <c r="E145" s="181">
        <v>0.25</v>
      </c>
      <c r="F145" s="176">
        <f>G144</f>
        <v>0</v>
      </c>
      <c r="G145" s="177">
        <f>ROUND(E145*F145,2)</f>
        <v>0</v>
      </c>
    </row>
    <row r="146" spans="1:7" s="92" customFormat="1" ht="15.75" thickBot="1" x14ac:dyDescent="0.3">
      <c r="A146" s="94"/>
      <c r="B146" s="95" t="s">
        <v>141</v>
      </c>
      <c r="C146" s="96"/>
      <c r="D146" s="97"/>
      <c r="E146" s="97"/>
      <c r="F146" s="174"/>
      <c r="G146" s="174">
        <f>SUM(G140:G145)</f>
        <v>0</v>
      </c>
    </row>
    <row r="147" spans="1:7" s="172" customFormat="1" ht="15" thickTop="1" x14ac:dyDescent="0.2">
      <c r="A147" s="108"/>
      <c r="B147" s="146"/>
      <c r="C147" s="100"/>
      <c r="D147" s="176"/>
      <c r="E147" s="176"/>
      <c r="F147" s="176"/>
      <c r="G147" s="176"/>
    </row>
    <row r="148" spans="1:7" s="172" customFormat="1" x14ac:dyDescent="0.2">
      <c r="A148" s="108"/>
      <c r="B148" s="146"/>
      <c r="C148" s="100"/>
      <c r="D148" s="176"/>
      <c r="E148" s="176"/>
      <c r="F148" s="176"/>
      <c r="G148" s="176"/>
    </row>
    <row r="149" spans="1:7" s="92" customFormat="1" ht="15" x14ac:dyDescent="0.25">
      <c r="A149" s="87" t="s">
        <v>134</v>
      </c>
      <c r="B149" s="88" t="s">
        <v>143</v>
      </c>
      <c r="C149" s="89"/>
      <c r="D149" s="90"/>
      <c r="E149" s="90"/>
      <c r="F149" s="91"/>
      <c r="G149" s="91"/>
    </row>
    <row r="150" spans="1:7" s="86" customFormat="1" x14ac:dyDescent="0.2">
      <c r="A150" s="108"/>
      <c r="B150" s="128"/>
      <c r="C150" s="101"/>
      <c r="D150" s="111"/>
      <c r="E150" s="141"/>
      <c r="F150" s="141"/>
      <c r="G150" s="112"/>
    </row>
    <row r="151" spans="1:7" s="86" customFormat="1" ht="114" x14ac:dyDescent="0.2">
      <c r="A151" s="142" t="s">
        <v>58</v>
      </c>
      <c r="B151" s="143" t="s">
        <v>345</v>
      </c>
      <c r="C151" s="102"/>
      <c r="D151" s="144" t="s">
        <v>57</v>
      </c>
      <c r="E151" s="182">
        <v>1</v>
      </c>
      <c r="F151" s="182"/>
      <c r="G151" s="145">
        <f t="shared" ref="G151" si="18">ROUND(E151*F151,2)</f>
        <v>0</v>
      </c>
    </row>
    <row r="152" spans="1:7" s="99" customFormat="1" ht="15.75" thickBot="1" x14ac:dyDescent="0.3">
      <c r="A152" s="94"/>
      <c r="B152" s="95" t="s">
        <v>144</v>
      </c>
      <c r="C152" s="96"/>
      <c r="D152" s="97"/>
      <c r="E152" s="97"/>
      <c r="F152" s="98"/>
      <c r="G152" s="98">
        <f>SUM(G151:G151)</f>
        <v>0</v>
      </c>
    </row>
    <row r="153" spans="1:7" s="172" customFormat="1" ht="15" thickTop="1" x14ac:dyDescent="0.2">
      <c r="A153" s="108"/>
      <c r="B153" s="146"/>
      <c r="C153" s="100"/>
      <c r="D153" s="176"/>
      <c r="E153" s="176"/>
      <c r="F153" s="176"/>
      <c r="G153" s="176"/>
    </row>
    <row r="154" spans="1:7" s="86" customFormat="1" x14ac:dyDescent="0.2">
      <c r="A154" s="108"/>
      <c r="B154" s="146"/>
      <c r="C154" s="100"/>
      <c r="D154" s="141"/>
      <c r="E154" s="141"/>
      <c r="F154" s="141"/>
      <c r="G154" s="141"/>
    </row>
    <row r="155" spans="1:7" s="86" customFormat="1" x14ac:dyDescent="0.2">
      <c r="A155" s="87" t="s">
        <v>142</v>
      </c>
      <c r="B155" s="88" t="s">
        <v>235</v>
      </c>
      <c r="C155" s="89"/>
      <c r="D155" s="90"/>
      <c r="E155" s="90"/>
      <c r="F155" s="91"/>
      <c r="G155" s="91"/>
    </row>
    <row r="156" spans="1:7" s="86" customFormat="1" x14ac:dyDescent="0.2">
      <c r="A156" s="108"/>
      <c r="B156" s="128"/>
      <c r="C156" s="101"/>
      <c r="D156" s="111"/>
      <c r="E156" s="141"/>
      <c r="F156" s="141"/>
      <c r="G156" s="112"/>
    </row>
    <row r="157" spans="1:7" s="86" customFormat="1" ht="71.25" x14ac:dyDescent="0.2">
      <c r="A157" s="142" t="s">
        <v>61</v>
      </c>
      <c r="B157" s="143" t="s">
        <v>145</v>
      </c>
      <c r="C157" s="102"/>
      <c r="D157" s="144" t="s">
        <v>57</v>
      </c>
      <c r="E157" s="182">
        <v>1</v>
      </c>
      <c r="F157" s="182"/>
      <c r="G157" s="145">
        <f>ROUND(E157*F157,2)</f>
        <v>0</v>
      </c>
    </row>
    <row r="158" spans="1:7" s="86" customFormat="1" ht="15" thickBot="1" x14ac:dyDescent="0.25">
      <c r="A158" s="94"/>
      <c r="B158" s="95" t="s">
        <v>146</v>
      </c>
      <c r="C158" s="96"/>
      <c r="D158" s="97"/>
      <c r="E158" s="97"/>
      <c r="F158" s="98"/>
      <c r="G158" s="98">
        <f>SUM(G156:G157)</f>
        <v>0</v>
      </c>
    </row>
    <row r="159" spans="1:7" s="86" customFormat="1" ht="15" thickTop="1" x14ac:dyDescent="0.2">
      <c r="A159" s="108"/>
      <c r="B159" s="146"/>
      <c r="C159" s="100"/>
      <c r="D159" s="141"/>
      <c r="E159" s="141"/>
      <c r="F159" s="141"/>
      <c r="G159" s="141"/>
    </row>
    <row r="160" spans="1:7" s="86" customFormat="1" x14ac:dyDescent="0.2">
      <c r="A160" s="108"/>
      <c r="B160" s="146"/>
      <c r="C160" s="100"/>
      <c r="D160" s="141"/>
      <c r="E160" s="141"/>
      <c r="F160" s="141"/>
      <c r="G160" s="141"/>
    </row>
  </sheetData>
  <pageMargins left="0.51181102362204722" right="0.39370078740157483" top="0.51181102362204722" bottom="0.51181102362204722" header="0.27559055118110237" footer="0.27559055118110237"/>
  <pageSetup paperSize="9" scale="55" fitToHeight="19" orientation="portrait" r:id="rId1"/>
  <headerFooter alignWithMargins="0">
    <oddFooter>&amp;L&amp;A&amp;R&amp;8&amp;P / &amp;N</oddFooter>
  </headerFooter>
  <rowBreaks count="1" manualBreakCount="1">
    <brk id="844" max="6553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4"/>
  <sheetViews>
    <sheetView zoomScale="90" zoomScaleNormal="90" workbookViewId="0"/>
  </sheetViews>
  <sheetFormatPr defaultRowHeight="14.25" x14ac:dyDescent="0.2"/>
  <cols>
    <col min="1" max="1" width="9.625" style="48" customWidth="1"/>
    <col min="2" max="2" width="69.625" style="72" customWidth="1"/>
    <col min="3" max="3" width="23.375" style="73" customWidth="1"/>
    <col min="4" max="4" width="7.125" style="52" customWidth="1"/>
    <col min="5" max="5" width="9.625" style="52" customWidth="1"/>
    <col min="6" max="7" width="13.375" style="52" customWidth="1"/>
    <col min="8" max="16384" width="9" style="53"/>
  </cols>
  <sheetData>
    <row r="1" spans="1:7" s="30" customFormat="1" x14ac:dyDescent="0.2">
      <c r="A1" s="33" t="s">
        <v>11</v>
      </c>
      <c r="B1" s="29" t="s">
        <v>12</v>
      </c>
      <c r="C1" s="34"/>
    </row>
    <row r="2" spans="1:7" s="30" customFormat="1" x14ac:dyDescent="0.2">
      <c r="A2" s="28" t="s">
        <v>69</v>
      </c>
      <c r="B2" s="29" t="str">
        <f>'Naslovna stran'!C26</f>
        <v>Sanacija vzrokov in posledic vlage v stanovanjih in druga vzdrževalna dela na naslovu Aškerčeva 1 v Celju</v>
      </c>
      <c r="C2" s="34"/>
    </row>
    <row r="3" spans="1:7" s="30" customFormat="1" x14ac:dyDescent="0.2">
      <c r="A3" s="33" t="s">
        <v>22</v>
      </c>
      <c r="B3" s="29">
        <f>'Naslovna stran'!C9</f>
        <v>0</v>
      </c>
      <c r="C3" s="34"/>
    </row>
    <row r="4" spans="1:7" s="30" customFormat="1" x14ac:dyDescent="0.2">
      <c r="C4" s="35"/>
    </row>
    <row r="5" spans="1:7" s="41" customFormat="1" ht="10.5" x14ac:dyDescent="0.15">
      <c r="A5" s="36" t="s">
        <v>49</v>
      </c>
      <c r="B5" s="37" t="s">
        <v>50</v>
      </c>
      <c r="C5" s="38" t="s">
        <v>370</v>
      </c>
      <c r="D5" s="39" t="s">
        <v>51</v>
      </c>
      <c r="E5" s="40" t="s">
        <v>52</v>
      </c>
      <c r="F5" s="40" t="s">
        <v>53</v>
      </c>
      <c r="G5" s="40" t="s">
        <v>54</v>
      </c>
    </row>
    <row r="6" spans="1:7" x14ac:dyDescent="0.2">
      <c r="A6" s="64"/>
      <c r="B6" s="65"/>
      <c r="C6" s="63"/>
      <c r="D6" s="60"/>
      <c r="G6" s="61"/>
    </row>
    <row r="7" spans="1:7" s="80" customFormat="1" ht="15.75" x14ac:dyDescent="0.25">
      <c r="A7" s="75" t="s">
        <v>189</v>
      </c>
      <c r="B7" s="76" t="s">
        <v>214</v>
      </c>
      <c r="C7" s="77"/>
      <c r="D7" s="78"/>
      <c r="E7" s="78"/>
      <c r="F7" s="79"/>
      <c r="G7" s="79"/>
    </row>
    <row r="8" spans="1:7" s="86" customFormat="1" x14ac:dyDescent="0.2">
      <c r="A8" s="81"/>
      <c r="B8" s="82"/>
      <c r="C8" s="83"/>
      <c r="D8" s="84"/>
      <c r="E8" s="84"/>
      <c r="F8" s="85"/>
      <c r="G8" s="85"/>
    </row>
    <row r="9" spans="1:7" s="92" customFormat="1" ht="15" x14ac:dyDescent="0.25">
      <c r="A9" s="87" t="s">
        <v>191</v>
      </c>
      <c r="B9" s="88" t="s">
        <v>202</v>
      </c>
      <c r="C9" s="89"/>
      <c r="D9" s="90"/>
      <c r="E9" s="90"/>
      <c r="F9" s="91"/>
      <c r="G9" s="91"/>
    </row>
    <row r="10" spans="1:7" s="93" customFormat="1" x14ac:dyDescent="0.2">
      <c r="A10" s="108"/>
      <c r="B10" s="109"/>
      <c r="C10" s="110"/>
      <c r="D10" s="111"/>
      <c r="E10" s="112"/>
      <c r="F10" s="112"/>
      <c r="G10" s="112"/>
    </row>
    <row r="11" spans="1:7" ht="85.5" x14ac:dyDescent="0.2">
      <c r="A11" s="151" t="s">
        <v>55</v>
      </c>
      <c r="B11" s="152" t="s">
        <v>216</v>
      </c>
      <c r="C11" s="153"/>
      <c r="D11" s="154"/>
      <c r="E11" s="155"/>
      <c r="F11" s="155"/>
      <c r="G11" s="156"/>
    </row>
    <row r="12" spans="1:7" ht="71.25" x14ac:dyDescent="0.2">
      <c r="A12" s="157" t="s">
        <v>56</v>
      </c>
      <c r="B12" s="158" t="s">
        <v>190</v>
      </c>
      <c r="C12" s="159"/>
      <c r="D12" s="160" t="s">
        <v>57</v>
      </c>
      <c r="E12" s="51">
        <v>1</v>
      </c>
      <c r="F12" s="51"/>
      <c r="G12" s="161">
        <f t="shared" ref="G12:G20" si="0">ROUND(E12*F12,2)</f>
        <v>0</v>
      </c>
    </row>
    <row r="13" spans="1:7" ht="57" x14ac:dyDescent="0.2">
      <c r="A13" s="157" t="s">
        <v>65</v>
      </c>
      <c r="B13" s="158" t="s">
        <v>193</v>
      </c>
      <c r="C13" s="159"/>
      <c r="D13" s="160" t="s">
        <v>57</v>
      </c>
      <c r="E13" s="51">
        <v>1</v>
      </c>
      <c r="F13" s="51"/>
      <c r="G13" s="161">
        <f t="shared" si="0"/>
        <v>0</v>
      </c>
    </row>
    <row r="14" spans="1:7" ht="99.75" x14ac:dyDescent="0.2">
      <c r="A14" s="157" t="s">
        <v>192</v>
      </c>
      <c r="B14" s="158" t="s">
        <v>194</v>
      </c>
      <c r="C14" s="159"/>
      <c r="D14" s="160" t="s">
        <v>57</v>
      </c>
      <c r="E14" s="51">
        <v>1</v>
      </c>
      <c r="F14" s="51"/>
      <c r="G14" s="161">
        <f t="shared" si="0"/>
        <v>0</v>
      </c>
    </row>
    <row r="15" spans="1:7" ht="142.5" x14ac:dyDescent="0.2">
      <c r="A15" s="157" t="s">
        <v>195</v>
      </c>
      <c r="B15" s="158" t="s">
        <v>234</v>
      </c>
      <c r="C15" s="159"/>
      <c r="D15" s="160" t="s">
        <v>57</v>
      </c>
      <c r="E15" s="51">
        <v>1</v>
      </c>
      <c r="F15" s="51"/>
      <c r="G15" s="161">
        <f t="shared" si="0"/>
        <v>0</v>
      </c>
    </row>
    <row r="16" spans="1:7" ht="114" x14ac:dyDescent="0.2">
      <c r="A16" s="157" t="s">
        <v>196</v>
      </c>
      <c r="B16" s="158" t="s">
        <v>198</v>
      </c>
      <c r="C16" s="159"/>
      <c r="D16" s="160" t="s">
        <v>57</v>
      </c>
      <c r="E16" s="51">
        <v>1</v>
      </c>
      <c r="F16" s="51"/>
      <c r="G16" s="161">
        <f t="shared" si="0"/>
        <v>0</v>
      </c>
    </row>
    <row r="17" spans="1:7" ht="185.25" x14ac:dyDescent="0.2">
      <c r="A17" s="157" t="s">
        <v>197</v>
      </c>
      <c r="B17" s="158" t="s">
        <v>199</v>
      </c>
      <c r="C17" s="159"/>
      <c r="D17" s="160" t="s">
        <v>57</v>
      </c>
      <c r="E17" s="51">
        <v>1</v>
      </c>
      <c r="F17" s="51"/>
      <c r="G17" s="161">
        <f t="shared" si="0"/>
        <v>0</v>
      </c>
    </row>
    <row r="18" spans="1:7" ht="114" x14ac:dyDescent="0.2">
      <c r="A18" s="157" t="s">
        <v>200</v>
      </c>
      <c r="B18" s="158" t="s">
        <v>201</v>
      </c>
      <c r="C18" s="159"/>
      <c r="D18" s="160" t="s">
        <v>57</v>
      </c>
      <c r="E18" s="51">
        <v>1</v>
      </c>
      <c r="F18" s="51"/>
      <c r="G18" s="161">
        <f t="shared" si="0"/>
        <v>0</v>
      </c>
    </row>
    <row r="19" spans="1:7" ht="99.75" x14ac:dyDescent="0.2">
      <c r="A19" s="157" t="s">
        <v>203</v>
      </c>
      <c r="B19" s="158" t="s">
        <v>204</v>
      </c>
      <c r="C19" s="159"/>
      <c r="D19" s="160" t="s">
        <v>57</v>
      </c>
      <c r="E19" s="51">
        <v>1</v>
      </c>
      <c r="F19" s="51"/>
      <c r="G19" s="161">
        <f t="shared" si="0"/>
        <v>0</v>
      </c>
    </row>
    <row r="20" spans="1:7" ht="142.5" x14ac:dyDescent="0.2">
      <c r="A20" s="162" t="s">
        <v>205</v>
      </c>
      <c r="B20" s="163" t="s">
        <v>324</v>
      </c>
      <c r="C20" s="164"/>
      <c r="D20" s="165" t="s">
        <v>57</v>
      </c>
      <c r="E20" s="166">
        <v>1</v>
      </c>
      <c r="F20" s="166"/>
      <c r="G20" s="167">
        <f t="shared" si="0"/>
        <v>0</v>
      </c>
    </row>
    <row r="21" spans="1:7" s="99" customFormat="1" ht="15.75" thickBot="1" x14ac:dyDescent="0.3">
      <c r="A21" s="94"/>
      <c r="B21" s="95" t="s">
        <v>206</v>
      </c>
      <c r="C21" s="96"/>
      <c r="D21" s="97"/>
      <c r="E21" s="97"/>
      <c r="F21" s="98"/>
      <c r="G21" s="98">
        <f>SUM(G11:G20)</f>
        <v>0</v>
      </c>
    </row>
    <row r="22" spans="1:7" ht="15" thickTop="1" x14ac:dyDescent="0.2">
      <c r="A22" s="64"/>
      <c r="B22" s="65"/>
      <c r="C22" s="63"/>
      <c r="D22" s="160"/>
      <c r="E22" s="51"/>
      <c r="F22" s="51"/>
      <c r="G22" s="161"/>
    </row>
    <row r="23" spans="1:7" x14ac:dyDescent="0.2">
      <c r="A23" s="64"/>
      <c r="B23" s="65"/>
      <c r="C23" s="63"/>
      <c r="D23" s="160"/>
      <c r="E23" s="51"/>
      <c r="F23" s="51"/>
      <c r="G23" s="161"/>
    </row>
    <row r="24" spans="1:7" s="92" customFormat="1" ht="15" x14ac:dyDescent="0.25">
      <c r="A24" s="87" t="s">
        <v>207</v>
      </c>
      <c r="B24" s="88" t="s">
        <v>208</v>
      </c>
      <c r="C24" s="89"/>
      <c r="D24" s="90"/>
      <c r="E24" s="90"/>
      <c r="F24" s="91"/>
      <c r="G24" s="91"/>
    </row>
    <row r="25" spans="1:7" x14ac:dyDescent="0.2">
      <c r="A25" s="64"/>
      <c r="B25" s="65"/>
      <c r="C25" s="63"/>
      <c r="D25" s="160"/>
      <c r="E25" s="51"/>
      <c r="F25" s="51"/>
      <c r="G25" s="161"/>
    </row>
    <row r="26" spans="1:7" ht="270.75" x14ac:dyDescent="0.2">
      <c r="A26" s="195" t="s">
        <v>58</v>
      </c>
      <c r="B26" s="196" t="s">
        <v>325</v>
      </c>
      <c r="C26" s="168"/>
      <c r="D26" s="169" t="s">
        <v>57</v>
      </c>
      <c r="E26" s="170">
        <v>1</v>
      </c>
      <c r="F26" s="170"/>
      <c r="G26" s="171">
        <f>ROUND(E26*F26,2)</f>
        <v>0</v>
      </c>
    </row>
    <row r="27" spans="1:7" s="99" customFormat="1" ht="15.75" thickBot="1" x14ac:dyDescent="0.3">
      <c r="A27" s="94"/>
      <c r="B27" s="95" t="s">
        <v>209</v>
      </c>
      <c r="C27" s="96"/>
      <c r="D27" s="97"/>
      <c r="E27" s="97"/>
      <c r="F27" s="98"/>
      <c r="G27" s="98">
        <f>SUM(G26)</f>
        <v>0</v>
      </c>
    </row>
    <row r="28" spans="1:7" ht="15" thickTop="1" x14ac:dyDescent="0.2">
      <c r="A28" s="64"/>
      <c r="B28" s="65"/>
      <c r="C28" s="63"/>
      <c r="D28" s="160"/>
      <c r="E28" s="51"/>
      <c r="F28" s="51"/>
      <c r="G28" s="161"/>
    </row>
    <row r="29" spans="1:7" x14ac:dyDescent="0.2">
      <c r="A29" s="64"/>
      <c r="B29" s="65"/>
      <c r="C29" s="63"/>
      <c r="D29" s="160"/>
      <c r="E29" s="51"/>
      <c r="F29" s="51"/>
      <c r="G29" s="161"/>
    </row>
    <row r="30" spans="1:7" s="92" customFormat="1" ht="15" x14ac:dyDescent="0.25">
      <c r="A30" s="87" t="s">
        <v>210</v>
      </c>
      <c r="B30" s="88" t="s">
        <v>211</v>
      </c>
      <c r="C30" s="89"/>
      <c r="D30" s="90"/>
      <c r="E30" s="90"/>
      <c r="F30" s="91"/>
      <c r="G30" s="91"/>
    </row>
    <row r="31" spans="1:7" x14ac:dyDescent="0.2">
      <c r="A31" s="64"/>
      <c r="B31" s="65"/>
      <c r="C31" s="63"/>
      <c r="D31" s="160"/>
      <c r="E31" s="51"/>
      <c r="F31" s="51"/>
      <c r="G31" s="161"/>
    </row>
    <row r="32" spans="1:7" ht="384.75" x14ac:dyDescent="0.2">
      <c r="A32" s="195" t="s">
        <v>61</v>
      </c>
      <c r="B32" s="196" t="s">
        <v>213</v>
      </c>
      <c r="C32" s="168"/>
      <c r="D32" s="169" t="s">
        <v>57</v>
      </c>
      <c r="E32" s="170">
        <v>1</v>
      </c>
      <c r="F32" s="170"/>
      <c r="G32" s="171">
        <f>ROUND(E32*F32,2)</f>
        <v>0</v>
      </c>
    </row>
    <row r="33" spans="1:7" s="99" customFormat="1" ht="15.75" thickBot="1" x14ac:dyDescent="0.3">
      <c r="A33" s="94"/>
      <c r="B33" s="95" t="s">
        <v>212</v>
      </c>
      <c r="C33" s="96"/>
      <c r="D33" s="97"/>
      <c r="E33" s="97"/>
      <c r="F33" s="98"/>
      <c r="G33" s="98">
        <f>SUM(G32)</f>
        <v>0</v>
      </c>
    </row>
    <row r="34" spans="1:7" ht="15" thickTop="1" x14ac:dyDescent="0.2">
      <c r="A34" s="64"/>
      <c r="B34" s="65"/>
      <c r="C34" s="63"/>
      <c r="D34" s="60"/>
      <c r="G34" s="61"/>
    </row>
    <row r="35" spans="1:7" x14ac:dyDescent="0.2">
      <c r="A35" s="64"/>
      <c r="B35" s="65"/>
      <c r="C35" s="63"/>
      <c r="D35" s="60"/>
      <c r="G35" s="61"/>
    </row>
    <row r="36" spans="1:7" s="80" customFormat="1" ht="15.75" x14ac:dyDescent="0.25">
      <c r="A36" s="75" t="s">
        <v>74</v>
      </c>
      <c r="B36" s="76" t="s">
        <v>75</v>
      </c>
      <c r="C36" s="77"/>
      <c r="D36" s="78"/>
      <c r="E36" s="78"/>
      <c r="F36" s="79"/>
      <c r="G36" s="79"/>
    </row>
    <row r="37" spans="1:7" s="86" customFormat="1" x14ac:dyDescent="0.2">
      <c r="A37" s="81"/>
      <c r="B37" s="82"/>
      <c r="C37" s="83"/>
      <c r="D37" s="84"/>
      <c r="E37" s="84"/>
      <c r="F37" s="85"/>
      <c r="G37" s="85"/>
    </row>
    <row r="38" spans="1:7" s="92" customFormat="1" ht="15" x14ac:dyDescent="0.25">
      <c r="A38" s="87" t="s">
        <v>76</v>
      </c>
      <c r="B38" s="88" t="s">
        <v>77</v>
      </c>
      <c r="C38" s="89"/>
      <c r="D38" s="90"/>
      <c r="E38" s="90"/>
      <c r="F38" s="91"/>
      <c r="G38" s="91"/>
    </row>
    <row r="39" spans="1:7" s="93" customFormat="1" x14ac:dyDescent="0.2">
      <c r="A39" s="108"/>
      <c r="B39" s="109"/>
      <c r="C39" s="110"/>
      <c r="D39" s="111"/>
      <c r="E39" s="112"/>
      <c r="F39" s="112"/>
      <c r="G39" s="112"/>
    </row>
    <row r="40" spans="1:7" s="93" customFormat="1" ht="115.5" x14ac:dyDescent="0.2">
      <c r="A40" s="113" t="s">
        <v>55</v>
      </c>
      <c r="B40" s="114" t="s">
        <v>157</v>
      </c>
      <c r="C40" s="115"/>
      <c r="D40" s="116"/>
      <c r="E40" s="117"/>
      <c r="F40" s="117"/>
      <c r="G40" s="117"/>
    </row>
    <row r="41" spans="1:7" s="93" customFormat="1" ht="15.75" x14ac:dyDescent="0.2">
      <c r="A41" s="118" t="s">
        <v>56</v>
      </c>
      <c r="B41" s="119" t="s">
        <v>81</v>
      </c>
      <c r="C41" s="120"/>
      <c r="D41" s="121" t="s">
        <v>114</v>
      </c>
      <c r="E41" s="122">
        <v>35</v>
      </c>
      <c r="F41" s="122"/>
      <c r="G41" s="122">
        <f t="shared" ref="G41:G42" si="1">ROUND(E41*F41,2)</f>
        <v>0</v>
      </c>
    </row>
    <row r="42" spans="1:7" s="93" customFormat="1" ht="15.75" x14ac:dyDescent="0.2">
      <c r="A42" s="118" t="s">
        <v>65</v>
      </c>
      <c r="B42" s="124" t="s">
        <v>82</v>
      </c>
      <c r="C42" s="120"/>
      <c r="D42" s="121" t="s">
        <v>114</v>
      </c>
      <c r="E42" s="122">
        <v>20</v>
      </c>
      <c r="F42" s="122"/>
      <c r="G42" s="122">
        <f t="shared" si="1"/>
        <v>0</v>
      </c>
    </row>
    <row r="43" spans="1:7" s="93" customFormat="1" ht="128.25" x14ac:dyDescent="0.2">
      <c r="A43" s="113" t="s">
        <v>78</v>
      </c>
      <c r="B43" s="114" t="s">
        <v>158</v>
      </c>
      <c r="C43" s="115"/>
      <c r="D43" s="116"/>
      <c r="E43" s="117"/>
      <c r="F43" s="117"/>
      <c r="G43" s="117"/>
    </row>
    <row r="44" spans="1:7" s="93" customFormat="1" ht="43.5" x14ac:dyDescent="0.2">
      <c r="A44" s="118" t="s">
        <v>83</v>
      </c>
      <c r="B44" s="119" t="s">
        <v>159</v>
      </c>
      <c r="C44" s="120"/>
      <c r="D44" s="121" t="s">
        <v>127</v>
      </c>
      <c r="E44" s="122">
        <v>3</v>
      </c>
      <c r="F44" s="122"/>
      <c r="G44" s="122">
        <f t="shared" ref="G44:G48" si="2">ROUND(E44*F44,2)</f>
        <v>0</v>
      </c>
    </row>
    <row r="45" spans="1:7" s="93" customFormat="1" ht="43.5" x14ac:dyDescent="0.2">
      <c r="A45" s="118" t="s">
        <v>84</v>
      </c>
      <c r="B45" s="119" t="s">
        <v>160</v>
      </c>
      <c r="C45" s="120"/>
      <c r="D45" s="121" t="s">
        <v>127</v>
      </c>
      <c r="E45" s="193">
        <v>1</v>
      </c>
      <c r="F45" s="122"/>
      <c r="G45" s="122">
        <f t="shared" si="2"/>
        <v>0</v>
      </c>
    </row>
    <row r="46" spans="1:7" s="93" customFormat="1" ht="57.75" x14ac:dyDescent="0.2">
      <c r="A46" s="118" t="s">
        <v>85</v>
      </c>
      <c r="B46" s="119" t="s">
        <v>161</v>
      </c>
      <c r="C46" s="120"/>
      <c r="D46" s="121" t="s">
        <v>127</v>
      </c>
      <c r="E46" s="193">
        <v>1</v>
      </c>
      <c r="F46" s="122"/>
      <c r="G46" s="122">
        <f t="shared" si="2"/>
        <v>0</v>
      </c>
    </row>
    <row r="47" spans="1:7" s="93" customFormat="1" ht="43.5" x14ac:dyDescent="0.2">
      <c r="A47" s="118" t="s">
        <v>86</v>
      </c>
      <c r="B47" s="119" t="s">
        <v>162</v>
      </c>
      <c r="C47" s="120"/>
      <c r="D47" s="121" t="s">
        <v>127</v>
      </c>
      <c r="E47" s="193">
        <v>3</v>
      </c>
      <c r="F47" s="122"/>
      <c r="G47" s="122">
        <f t="shared" si="2"/>
        <v>0</v>
      </c>
    </row>
    <row r="48" spans="1:7" s="93" customFormat="1" ht="43.5" x14ac:dyDescent="0.2">
      <c r="A48" s="123" t="s">
        <v>87</v>
      </c>
      <c r="B48" s="124" t="s">
        <v>163</v>
      </c>
      <c r="C48" s="125"/>
      <c r="D48" s="126" t="s">
        <v>127</v>
      </c>
      <c r="E48" s="204">
        <v>1</v>
      </c>
      <c r="F48" s="127"/>
      <c r="G48" s="127">
        <f t="shared" si="2"/>
        <v>0</v>
      </c>
    </row>
    <row r="49" spans="1:7" s="93" customFormat="1" ht="85.5" x14ac:dyDescent="0.2">
      <c r="A49" s="118" t="s">
        <v>79</v>
      </c>
      <c r="B49" s="119" t="s">
        <v>169</v>
      </c>
      <c r="C49" s="120"/>
      <c r="D49" s="121"/>
      <c r="E49" s="193"/>
      <c r="F49" s="122"/>
      <c r="G49" s="122"/>
    </row>
    <row r="50" spans="1:7" s="93" customFormat="1" ht="42.75" x14ac:dyDescent="0.2">
      <c r="A50" s="118" t="s">
        <v>88</v>
      </c>
      <c r="B50" s="119" t="s">
        <v>167</v>
      </c>
      <c r="C50" s="120"/>
      <c r="D50" s="121" t="s">
        <v>103</v>
      </c>
      <c r="E50" s="122">
        <v>140</v>
      </c>
      <c r="F50" s="122"/>
      <c r="G50" s="122">
        <f>ROUND(E50*F50,2)</f>
        <v>0</v>
      </c>
    </row>
    <row r="51" spans="1:7" s="93" customFormat="1" ht="28.5" x14ac:dyDescent="0.2">
      <c r="A51" s="118" t="s">
        <v>89</v>
      </c>
      <c r="B51" s="119" t="s">
        <v>168</v>
      </c>
      <c r="C51" s="120"/>
      <c r="D51" s="121" t="s">
        <v>103</v>
      </c>
      <c r="E51" s="122">
        <v>40</v>
      </c>
      <c r="F51" s="122"/>
      <c r="G51" s="122">
        <f>ROUND(E51*F51,2)</f>
        <v>0</v>
      </c>
    </row>
    <row r="52" spans="1:7" s="99" customFormat="1" ht="15.75" thickBot="1" x14ac:dyDescent="0.3">
      <c r="A52" s="94"/>
      <c r="B52" s="95" t="s">
        <v>80</v>
      </c>
      <c r="C52" s="96"/>
      <c r="D52" s="97"/>
      <c r="E52" s="97"/>
      <c r="F52" s="98"/>
      <c r="G52" s="98">
        <f>SUM(G40:G51)</f>
        <v>0</v>
      </c>
    </row>
    <row r="53" spans="1:7" ht="15" thickTop="1" x14ac:dyDescent="0.2">
      <c r="B53" s="62"/>
      <c r="C53" s="63"/>
      <c r="D53" s="60"/>
      <c r="G53" s="61"/>
    </row>
    <row r="54" spans="1:7" x14ac:dyDescent="0.2">
      <c r="B54" s="62"/>
      <c r="C54" s="63"/>
      <c r="D54" s="60"/>
      <c r="G54" s="61"/>
    </row>
    <row r="55" spans="1:7" s="92" customFormat="1" ht="15" x14ac:dyDescent="0.25">
      <c r="A55" s="87" t="s">
        <v>90</v>
      </c>
      <c r="B55" s="88" t="s">
        <v>91</v>
      </c>
      <c r="C55" s="89"/>
      <c r="D55" s="90"/>
      <c r="E55" s="90"/>
      <c r="F55" s="91"/>
      <c r="G55" s="91"/>
    </row>
    <row r="56" spans="1:7" s="93" customFormat="1" x14ac:dyDescent="0.2">
      <c r="A56" s="108"/>
      <c r="B56" s="109"/>
      <c r="C56" s="110"/>
      <c r="D56" s="111"/>
      <c r="E56" s="112"/>
      <c r="F56" s="112"/>
      <c r="G56" s="112"/>
    </row>
    <row r="57" spans="1:7" s="93" customFormat="1" ht="85.5" x14ac:dyDescent="0.2">
      <c r="A57" s="129" t="s">
        <v>58</v>
      </c>
      <c r="B57" s="130" t="s">
        <v>164</v>
      </c>
      <c r="C57" s="131"/>
      <c r="D57" s="132" t="s">
        <v>114</v>
      </c>
      <c r="E57" s="133">
        <v>35</v>
      </c>
      <c r="F57" s="133"/>
      <c r="G57" s="133">
        <f t="shared" ref="G57" si="3">ROUND(E57*F57,2)</f>
        <v>0</v>
      </c>
    </row>
    <row r="58" spans="1:7" s="93" customFormat="1" ht="85.5" x14ac:dyDescent="0.2">
      <c r="A58" s="129" t="s">
        <v>59</v>
      </c>
      <c r="B58" s="130" t="s">
        <v>165</v>
      </c>
      <c r="C58" s="131"/>
      <c r="D58" s="132" t="s">
        <v>57</v>
      </c>
      <c r="E58" s="133">
        <v>5</v>
      </c>
      <c r="F58" s="133"/>
      <c r="G58" s="133">
        <f>ROUND(E58*F58,2)</f>
        <v>0</v>
      </c>
    </row>
    <row r="59" spans="1:7" s="99" customFormat="1" ht="15.75" thickBot="1" x14ac:dyDescent="0.3">
      <c r="A59" s="94"/>
      <c r="B59" s="95" t="s">
        <v>92</v>
      </c>
      <c r="C59" s="96"/>
      <c r="D59" s="97"/>
      <c r="E59" s="97"/>
      <c r="F59" s="98"/>
      <c r="G59" s="98">
        <f>SUM(G57:G58)</f>
        <v>0</v>
      </c>
    </row>
    <row r="60" spans="1:7" ht="15" thickTop="1" x14ac:dyDescent="0.2">
      <c r="B60" s="62"/>
      <c r="C60" s="63"/>
      <c r="D60" s="60"/>
      <c r="G60" s="61"/>
    </row>
    <row r="61" spans="1:7" x14ac:dyDescent="0.2">
      <c r="B61" s="62"/>
      <c r="C61" s="63"/>
      <c r="D61" s="60"/>
      <c r="G61" s="61"/>
    </row>
    <row r="62" spans="1:7" s="99" customFormat="1" ht="15" x14ac:dyDescent="0.25">
      <c r="A62" s="134" t="s">
        <v>95</v>
      </c>
      <c r="B62" s="135" t="s">
        <v>96</v>
      </c>
      <c r="C62" s="136"/>
      <c r="D62" s="137"/>
      <c r="E62" s="137"/>
      <c r="F62" s="138"/>
      <c r="G62" s="138"/>
    </row>
    <row r="63" spans="1:7" s="86" customFormat="1" x14ac:dyDescent="0.2">
      <c r="A63" s="108"/>
      <c r="B63" s="139"/>
      <c r="C63" s="83"/>
      <c r="D63" s="140"/>
      <c r="E63" s="140"/>
      <c r="F63" s="141"/>
      <c r="G63" s="141"/>
    </row>
    <row r="64" spans="1:7" s="92" customFormat="1" ht="15" x14ac:dyDescent="0.25">
      <c r="A64" s="87" t="s">
        <v>97</v>
      </c>
      <c r="B64" s="88" t="s">
        <v>94</v>
      </c>
      <c r="C64" s="89"/>
      <c r="D64" s="90"/>
      <c r="E64" s="90"/>
      <c r="F64" s="91"/>
      <c r="G64" s="91"/>
    </row>
    <row r="65" spans="1:7" x14ac:dyDescent="0.2">
      <c r="B65" s="62"/>
      <c r="C65" s="63"/>
      <c r="D65" s="60"/>
      <c r="G65" s="61"/>
    </row>
    <row r="66" spans="1:7" s="93" customFormat="1" ht="99.75" x14ac:dyDescent="0.2">
      <c r="A66" s="129" t="s">
        <v>55</v>
      </c>
      <c r="B66" s="130" t="s">
        <v>98</v>
      </c>
      <c r="C66" s="131"/>
      <c r="D66" s="132" t="s">
        <v>114</v>
      </c>
      <c r="E66" s="133">
        <v>20</v>
      </c>
      <c r="F66" s="133"/>
      <c r="G66" s="133">
        <f t="shared" ref="G66:G67" si="4">ROUND(E66*F66,2)</f>
        <v>0</v>
      </c>
    </row>
    <row r="67" spans="1:7" s="93" customFormat="1" ht="114" x14ac:dyDescent="0.2">
      <c r="A67" s="129" t="s">
        <v>78</v>
      </c>
      <c r="B67" s="130" t="s">
        <v>99</v>
      </c>
      <c r="C67" s="131"/>
      <c r="D67" s="132" t="s">
        <v>57</v>
      </c>
      <c r="E67" s="133">
        <v>3</v>
      </c>
      <c r="F67" s="133"/>
      <c r="G67" s="133">
        <f t="shared" si="4"/>
        <v>0</v>
      </c>
    </row>
    <row r="68" spans="1:7" s="99" customFormat="1" ht="15.75" thickBot="1" x14ac:dyDescent="0.3">
      <c r="A68" s="94"/>
      <c r="B68" s="95" t="s">
        <v>100</v>
      </c>
      <c r="C68" s="96"/>
      <c r="D68" s="97"/>
      <c r="E68" s="97"/>
      <c r="F68" s="98"/>
      <c r="G68" s="98">
        <f>SUM(G66:G67)</f>
        <v>0</v>
      </c>
    </row>
    <row r="69" spans="1:7" ht="15" thickTop="1" x14ac:dyDescent="0.2">
      <c r="B69" s="128"/>
      <c r="C69" s="63"/>
      <c r="D69" s="60"/>
      <c r="G69" s="61"/>
    </row>
    <row r="70" spans="1:7" s="86" customFormat="1" x14ac:dyDescent="0.2">
      <c r="A70" s="81"/>
      <c r="B70" s="194"/>
      <c r="C70" s="100"/>
      <c r="D70" s="85"/>
      <c r="E70" s="85"/>
      <c r="F70" s="85"/>
      <c r="G70" s="85"/>
    </row>
    <row r="71" spans="1:7" s="92" customFormat="1" ht="15" x14ac:dyDescent="0.25">
      <c r="A71" s="87" t="s">
        <v>93</v>
      </c>
      <c r="B71" s="88" t="s">
        <v>176</v>
      </c>
      <c r="C71" s="89"/>
      <c r="D71" s="90"/>
      <c r="E71" s="90"/>
      <c r="F71" s="91"/>
      <c r="G71" s="91"/>
    </row>
    <row r="72" spans="1:7" s="92" customFormat="1" ht="15" x14ac:dyDescent="0.25">
      <c r="A72" s="87"/>
      <c r="B72" s="88"/>
      <c r="C72" s="89"/>
      <c r="D72" s="90"/>
      <c r="E72" s="90"/>
      <c r="F72" s="91"/>
      <c r="G72" s="91"/>
    </row>
    <row r="73" spans="1:7" s="93" customFormat="1" ht="114" x14ac:dyDescent="0.2">
      <c r="A73" s="129" t="s">
        <v>58</v>
      </c>
      <c r="B73" s="130" t="s">
        <v>178</v>
      </c>
      <c r="C73" s="131"/>
      <c r="D73" s="132" t="s">
        <v>57</v>
      </c>
      <c r="E73" s="133">
        <v>2</v>
      </c>
      <c r="F73" s="133"/>
      <c r="G73" s="133">
        <f t="shared" ref="G73:G78" si="5">ROUND(E73*F73,2)</f>
        <v>0</v>
      </c>
    </row>
    <row r="74" spans="1:7" s="93" customFormat="1" ht="114" x14ac:dyDescent="0.2">
      <c r="A74" s="129" t="s">
        <v>59</v>
      </c>
      <c r="B74" s="130" t="s">
        <v>242</v>
      </c>
      <c r="C74" s="131"/>
      <c r="D74" s="132" t="s">
        <v>57</v>
      </c>
      <c r="E74" s="133">
        <v>1</v>
      </c>
      <c r="F74" s="133"/>
      <c r="G74" s="133">
        <f t="shared" si="5"/>
        <v>0</v>
      </c>
    </row>
    <row r="75" spans="1:7" s="93" customFormat="1" ht="99.75" x14ac:dyDescent="0.2">
      <c r="A75" s="129" t="s">
        <v>60</v>
      </c>
      <c r="B75" s="130" t="s">
        <v>179</v>
      </c>
      <c r="C75" s="131"/>
      <c r="D75" s="132" t="s">
        <v>57</v>
      </c>
      <c r="E75" s="133">
        <v>2</v>
      </c>
      <c r="F75" s="133"/>
      <c r="G75" s="133">
        <f t="shared" si="5"/>
        <v>0</v>
      </c>
    </row>
    <row r="76" spans="1:7" s="93" customFormat="1" ht="99.75" x14ac:dyDescent="0.2">
      <c r="A76" s="129" t="s">
        <v>66</v>
      </c>
      <c r="B76" s="130" t="s">
        <v>243</v>
      </c>
      <c r="C76" s="131"/>
      <c r="D76" s="132" t="s">
        <v>57</v>
      </c>
      <c r="E76" s="133">
        <v>1</v>
      </c>
      <c r="F76" s="133"/>
      <c r="G76" s="133">
        <f t="shared" si="5"/>
        <v>0</v>
      </c>
    </row>
    <row r="77" spans="1:7" s="93" customFormat="1" ht="114.75" x14ac:dyDescent="0.2">
      <c r="A77" s="129" t="s">
        <v>68</v>
      </c>
      <c r="B77" s="130" t="s">
        <v>180</v>
      </c>
      <c r="C77" s="131" t="s">
        <v>326</v>
      </c>
      <c r="D77" s="132" t="s">
        <v>57</v>
      </c>
      <c r="E77" s="133">
        <v>2</v>
      </c>
      <c r="F77" s="133"/>
      <c r="G77" s="133">
        <f t="shared" si="5"/>
        <v>0</v>
      </c>
    </row>
    <row r="78" spans="1:7" s="93" customFormat="1" ht="114" x14ac:dyDescent="0.2">
      <c r="A78" s="118" t="s">
        <v>125</v>
      </c>
      <c r="B78" s="119" t="s">
        <v>244</v>
      </c>
      <c r="C78" s="131" t="s">
        <v>326</v>
      </c>
      <c r="D78" s="121" t="s">
        <v>57</v>
      </c>
      <c r="E78" s="122">
        <v>1</v>
      </c>
      <c r="F78" s="122"/>
      <c r="G78" s="122">
        <f t="shared" si="5"/>
        <v>0</v>
      </c>
    </row>
    <row r="79" spans="1:7" s="86" customFormat="1" ht="15" thickBot="1" x14ac:dyDescent="0.25">
      <c r="A79" s="94"/>
      <c r="B79" s="95" t="s">
        <v>177</v>
      </c>
      <c r="C79" s="96"/>
      <c r="D79" s="97"/>
      <c r="E79" s="97"/>
      <c r="F79" s="98"/>
      <c r="G79" s="98">
        <f>SUM(G73:G78)</f>
        <v>0</v>
      </c>
    </row>
    <row r="80" spans="1:7" s="86" customFormat="1" ht="15" thickTop="1" x14ac:dyDescent="0.2">
      <c r="A80" s="81"/>
      <c r="B80" s="194"/>
      <c r="C80" s="100"/>
      <c r="D80" s="85"/>
      <c r="E80" s="85"/>
      <c r="F80" s="85"/>
      <c r="G80" s="85"/>
    </row>
    <row r="81" spans="1:7" x14ac:dyDescent="0.2">
      <c r="B81" s="128"/>
      <c r="C81" s="63"/>
      <c r="D81" s="60"/>
      <c r="G81" s="61"/>
    </row>
    <row r="82" spans="1:7" s="86" customFormat="1" x14ac:dyDescent="0.2">
      <c r="A82" s="87" t="s">
        <v>107</v>
      </c>
      <c r="B82" s="88" t="s">
        <v>174</v>
      </c>
      <c r="C82" s="89"/>
      <c r="D82" s="90"/>
      <c r="E82" s="90"/>
      <c r="F82" s="91"/>
      <c r="G82" s="91"/>
    </row>
    <row r="83" spans="1:7" x14ac:dyDescent="0.2">
      <c r="B83" s="128"/>
      <c r="C83" s="63"/>
      <c r="D83" s="60"/>
      <c r="G83" s="61"/>
    </row>
    <row r="84" spans="1:7" s="93" customFormat="1" ht="57" x14ac:dyDescent="0.2">
      <c r="A84" s="129" t="s">
        <v>61</v>
      </c>
      <c r="B84" s="130" t="s">
        <v>166</v>
      </c>
      <c r="C84" s="131"/>
      <c r="D84" s="132" t="s">
        <v>57</v>
      </c>
      <c r="E84" s="133">
        <v>3</v>
      </c>
      <c r="F84" s="133"/>
      <c r="G84" s="133">
        <f t="shared" ref="G84" si="6">ROUND(E84*F84,2)</f>
        <v>0</v>
      </c>
    </row>
    <row r="85" spans="1:7" s="99" customFormat="1" ht="15.75" thickBot="1" x14ac:dyDescent="0.3">
      <c r="A85" s="94"/>
      <c r="B85" s="95" t="s">
        <v>175</v>
      </c>
      <c r="C85" s="96"/>
      <c r="D85" s="97"/>
      <c r="E85" s="97"/>
      <c r="F85" s="98"/>
      <c r="G85" s="98">
        <f>SUM(G84:G84)</f>
        <v>0</v>
      </c>
    </row>
    <row r="86" spans="1:7" ht="15" thickTop="1" x14ac:dyDescent="0.2">
      <c r="B86" s="62"/>
      <c r="C86" s="63"/>
      <c r="D86" s="60"/>
      <c r="G86" s="61"/>
    </row>
    <row r="87" spans="1:7" x14ac:dyDescent="0.2">
      <c r="B87" s="128"/>
      <c r="C87" s="63"/>
      <c r="D87" s="60"/>
      <c r="G87" s="61"/>
    </row>
    <row r="88" spans="1:7" s="86" customFormat="1" x14ac:dyDescent="0.2">
      <c r="A88" s="87" t="s">
        <v>111</v>
      </c>
      <c r="B88" s="88" t="s">
        <v>101</v>
      </c>
      <c r="C88" s="89"/>
      <c r="D88" s="90"/>
      <c r="E88" s="90"/>
      <c r="F88" s="91"/>
      <c r="G88" s="91"/>
    </row>
    <row r="89" spans="1:7" s="86" customFormat="1" x14ac:dyDescent="0.2">
      <c r="A89" s="108"/>
      <c r="B89" s="146"/>
      <c r="C89" s="100"/>
      <c r="D89" s="141"/>
      <c r="E89" s="141"/>
      <c r="F89" s="141"/>
      <c r="G89" s="141"/>
    </row>
    <row r="90" spans="1:7" s="86" customFormat="1" x14ac:dyDescent="0.2">
      <c r="A90" s="108"/>
      <c r="B90" s="103" t="s">
        <v>110</v>
      </c>
      <c r="C90" s="104"/>
      <c r="D90" s="141"/>
      <c r="E90" s="141"/>
      <c r="F90" s="141"/>
      <c r="G90" s="112"/>
    </row>
    <row r="91" spans="1:7" s="93" customFormat="1" ht="57" x14ac:dyDescent="0.2">
      <c r="A91" s="129" t="s">
        <v>112</v>
      </c>
      <c r="B91" s="130" t="s">
        <v>170</v>
      </c>
      <c r="C91" s="131"/>
      <c r="D91" s="132" t="s">
        <v>103</v>
      </c>
      <c r="E91" s="133">
        <v>30</v>
      </c>
      <c r="F91" s="133"/>
      <c r="G91" s="133">
        <f t="shared" ref="G91:G99" si="7">ROUND(E91*F91,2)</f>
        <v>0</v>
      </c>
    </row>
    <row r="92" spans="1:7" s="86" customFormat="1" x14ac:dyDescent="0.2">
      <c r="A92" s="108"/>
      <c r="B92" s="103" t="s">
        <v>181</v>
      </c>
      <c r="C92" s="104"/>
      <c r="D92" s="141"/>
      <c r="E92" s="141"/>
      <c r="F92" s="141"/>
      <c r="G92" s="112"/>
    </row>
    <row r="93" spans="1:7" s="93" customFormat="1" ht="71.25" x14ac:dyDescent="0.2">
      <c r="A93" s="113" t="s">
        <v>113</v>
      </c>
      <c r="B93" s="114" t="s">
        <v>245</v>
      </c>
      <c r="C93" s="115" t="s">
        <v>327</v>
      </c>
      <c r="D93" s="116" t="s">
        <v>57</v>
      </c>
      <c r="E93" s="117">
        <v>3</v>
      </c>
      <c r="F93" s="117"/>
      <c r="G93" s="133">
        <f t="shared" si="7"/>
        <v>0</v>
      </c>
    </row>
    <row r="94" spans="1:7" s="93" customFormat="1" ht="117" x14ac:dyDescent="0.2">
      <c r="A94" s="113" t="s">
        <v>128</v>
      </c>
      <c r="B94" s="114" t="s">
        <v>246</v>
      </c>
      <c r="C94" s="115" t="s">
        <v>328</v>
      </c>
      <c r="D94" s="116" t="s">
        <v>57</v>
      </c>
      <c r="E94" s="117">
        <v>3</v>
      </c>
      <c r="F94" s="117"/>
      <c r="G94" s="133">
        <f t="shared" si="7"/>
        <v>0</v>
      </c>
    </row>
    <row r="95" spans="1:7" s="86" customFormat="1" x14ac:dyDescent="0.2">
      <c r="A95" s="108"/>
      <c r="B95" s="103" t="s">
        <v>219</v>
      </c>
      <c r="C95" s="104"/>
      <c r="D95" s="141"/>
      <c r="E95" s="141"/>
      <c r="F95" s="141"/>
      <c r="G95" s="112"/>
    </row>
    <row r="96" spans="1:7" s="86" customFormat="1" ht="285" x14ac:dyDescent="0.2">
      <c r="A96" s="113" t="s">
        <v>129</v>
      </c>
      <c r="B96" s="114" t="s">
        <v>220</v>
      </c>
      <c r="C96" s="105"/>
      <c r="D96" s="116"/>
      <c r="E96" s="147"/>
      <c r="F96" s="147"/>
      <c r="G96" s="117"/>
    </row>
    <row r="97" spans="1:7" s="86" customFormat="1" ht="42.75" x14ac:dyDescent="0.2">
      <c r="A97" s="118" t="s">
        <v>184</v>
      </c>
      <c r="B97" s="119" t="s">
        <v>171</v>
      </c>
      <c r="C97" s="106"/>
      <c r="D97" s="121" t="s">
        <v>172</v>
      </c>
      <c r="E97" s="148">
        <v>20</v>
      </c>
      <c r="F97" s="122"/>
      <c r="G97" s="122">
        <f t="shared" si="7"/>
        <v>0</v>
      </c>
    </row>
    <row r="98" spans="1:7" s="86" customFormat="1" ht="42.75" x14ac:dyDescent="0.2">
      <c r="A98" s="118" t="s">
        <v>185</v>
      </c>
      <c r="B98" s="119" t="s">
        <v>173</v>
      </c>
      <c r="C98" s="106"/>
      <c r="D98" s="121" t="s">
        <v>103</v>
      </c>
      <c r="E98" s="148">
        <v>10</v>
      </c>
      <c r="F98" s="122"/>
      <c r="G98" s="122">
        <f t="shared" si="7"/>
        <v>0</v>
      </c>
    </row>
    <row r="99" spans="1:7" s="86" customFormat="1" ht="15.75" x14ac:dyDescent="0.2">
      <c r="A99" s="123" t="s">
        <v>217</v>
      </c>
      <c r="B99" s="124" t="s">
        <v>105</v>
      </c>
      <c r="C99" s="107"/>
      <c r="D99" s="126" t="s">
        <v>103</v>
      </c>
      <c r="E99" s="149">
        <v>20</v>
      </c>
      <c r="F99" s="127"/>
      <c r="G99" s="127">
        <f t="shared" si="7"/>
        <v>0</v>
      </c>
    </row>
    <row r="100" spans="1:7" s="86" customFormat="1" x14ac:dyDescent="0.2">
      <c r="A100" s="108"/>
      <c r="B100" s="103" t="s">
        <v>218</v>
      </c>
      <c r="C100" s="104"/>
      <c r="D100" s="141"/>
      <c r="E100" s="141"/>
      <c r="F100" s="141"/>
      <c r="G100" s="112"/>
    </row>
    <row r="101" spans="1:7" s="86" customFormat="1" ht="299.25" x14ac:dyDescent="0.2">
      <c r="A101" s="113" t="s">
        <v>130</v>
      </c>
      <c r="B101" s="114" t="s">
        <v>224</v>
      </c>
      <c r="C101" s="115" t="s">
        <v>328</v>
      </c>
      <c r="D101" s="116"/>
      <c r="E101" s="147"/>
      <c r="F101" s="147"/>
      <c r="G101" s="117"/>
    </row>
    <row r="102" spans="1:7" s="86" customFormat="1" ht="42.75" x14ac:dyDescent="0.2">
      <c r="A102" s="118" t="s">
        <v>221</v>
      </c>
      <c r="B102" s="119" t="s">
        <v>171</v>
      </c>
      <c r="C102" s="106"/>
      <c r="D102" s="121" t="s">
        <v>172</v>
      </c>
      <c r="E102" s="148">
        <v>160</v>
      </c>
      <c r="F102" s="122"/>
      <c r="G102" s="122">
        <f t="shared" ref="G102:G104" si="8">ROUND(E102*F102,2)</f>
        <v>0</v>
      </c>
    </row>
    <row r="103" spans="1:7" s="86" customFormat="1" ht="42.75" x14ac:dyDescent="0.2">
      <c r="A103" s="118" t="s">
        <v>222</v>
      </c>
      <c r="B103" s="119" t="s">
        <v>173</v>
      </c>
      <c r="C103" s="106"/>
      <c r="D103" s="121" t="s">
        <v>103</v>
      </c>
      <c r="E103" s="148">
        <v>50</v>
      </c>
      <c r="F103" s="122"/>
      <c r="G103" s="122">
        <f t="shared" si="8"/>
        <v>0</v>
      </c>
    </row>
    <row r="104" spans="1:7" s="86" customFormat="1" ht="15.75" x14ac:dyDescent="0.2">
      <c r="A104" s="123" t="s">
        <v>223</v>
      </c>
      <c r="B104" s="124" t="s">
        <v>105</v>
      </c>
      <c r="C104" s="107"/>
      <c r="D104" s="126" t="s">
        <v>103</v>
      </c>
      <c r="E104" s="149">
        <v>160</v>
      </c>
      <c r="F104" s="127"/>
      <c r="G104" s="127">
        <f t="shared" si="8"/>
        <v>0</v>
      </c>
    </row>
    <row r="105" spans="1:7" s="86" customFormat="1" x14ac:dyDescent="0.2">
      <c r="A105" s="108"/>
      <c r="B105" s="103" t="s">
        <v>225</v>
      </c>
      <c r="C105" s="104"/>
      <c r="D105" s="141"/>
      <c r="E105" s="141"/>
      <c r="F105" s="141"/>
      <c r="G105" s="112"/>
    </row>
    <row r="106" spans="1:7" s="93" customFormat="1" ht="71.25" x14ac:dyDescent="0.2">
      <c r="A106" s="129" t="s">
        <v>186</v>
      </c>
      <c r="B106" s="130" t="s">
        <v>108</v>
      </c>
      <c r="C106" s="131"/>
      <c r="D106" s="132" t="s">
        <v>115</v>
      </c>
      <c r="E106" s="133">
        <v>120</v>
      </c>
      <c r="F106" s="133"/>
      <c r="G106" s="133">
        <f>ROUND(E106*F106,2)</f>
        <v>0</v>
      </c>
    </row>
    <row r="107" spans="1:7" s="86" customFormat="1" ht="185.25" x14ac:dyDescent="0.2">
      <c r="A107" s="113" t="s">
        <v>226</v>
      </c>
      <c r="B107" s="114" t="s">
        <v>109</v>
      </c>
      <c r="C107" s="115" t="s">
        <v>328</v>
      </c>
      <c r="D107" s="116"/>
      <c r="E107" s="147"/>
      <c r="F107" s="147"/>
      <c r="G107" s="117"/>
    </row>
    <row r="108" spans="1:7" s="86" customFormat="1" ht="15.75" x14ac:dyDescent="0.2">
      <c r="A108" s="118" t="s">
        <v>227</v>
      </c>
      <c r="B108" s="119" t="s">
        <v>102</v>
      </c>
      <c r="C108" s="106"/>
      <c r="D108" s="121" t="s">
        <v>103</v>
      </c>
      <c r="E108" s="148">
        <v>80</v>
      </c>
      <c r="F108" s="122"/>
      <c r="G108" s="122">
        <f>ROUND(E108*F108,2)</f>
        <v>0</v>
      </c>
    </row>
    <row r="109" spans="1:7" s="86" customFormat="1" ht="15.75" x14ac:dyDescent="0.2">
      <c r="A109" s="118" t="s">
        <v>228</v>
      </c>
      <c r="B109" s="119" t="s">
        <v>104</v>
      </c>
      <c r="C109" s="106"/>
      <c r="D109" s="121" t="s">
        <v>103</v>
      </c>
      <c r="E109" s="148">
        <v>40</v>
      </c>
      <c r="F109" s="122"/>
      <c r="G109" s="122">
        <f>ROUND(E109*F109,2)</f>
        <v>0</v>
      </c>
    </row>
    <row r="110" spans="1:7" s="86" customFormat="1" ht="15.75" x14ac:dyDescent="0.2">
      <c r="A110" s="123" t="s">
        <v>229</v>
      </c>
      <c r="B110" s="124" t="s">
        <v>105</v>
      </c>
      <c r="C110" s="107"/>
      <c r="D110" s="126" t="s">
        <v>103</v>
      </c>
      <c r="E110" s="149">
        <v>80</v>
      </c>
      <c r="F110" s="127"/>
      <c r="G110" s="127">
        <f>ROUND(E110*F110,2)</f>
        <v>0</v>
      </c>
    </row>
    <row r="111" spans="1:7" s="86" customFormat="1" ht="15" thickBot="1" x14ac:dyDescent="0.25">
      <c r="A111" s="94"/>
      <c r="B111" s="95" t="s">
        <v>106</v>
      </c>
      <c r="C111" s="96"/>
      <c r="D111" s="97"/>
      <c r="E111" s="97"/>
      <c r="F111" s="98"/>
      <c r="G111" s="98">
        <f>SUM(G90:G110)</f>
        <v>0</v>
      </c>
    </row>
    <row r="112" spans="1:7" ht="15" thickTop="1" x14ac:dyDescent="0.2">
      <c r="B112" s="128"/>
      <c r="C112" s="63"/>
      <c r="D112" s="60"/>
      <c r="G112" s="61"/>
    </row>
    <row r="113" spans="1:7" x14ac:dyDescent="0.2">
      <c r="B113" s="62"/>
      <c r="C113" s="63"/>
      <c r="D113" s="60"/>
      <c r="G113" s="61"/>
    </row>
    <row r="114" spans="1:7" s="86" customFormat="1" x14ac:dyDescent="0.2">
      <c r="A114" s="87" t="s">
        <v>116</v>
      </c>
      <c r="B114" s="88" t="s">
        <v>117</v>
      </c>
      <c r="C114" s="89"/>
      <c r="D114" s="90"/>
      <c r="E114" s="90"/>
      <c r="F114" s="91"/>
      <c r="G114" s="91"/>
    </row>
    <row r="115" spans="1:7" x14ac:dyDescent="0.2">
      <c r="B115" s="62"/>
      <c r="C115" s="63"/>
      <c r="D115" s="60"/>
      <c r="G115" s="61"/>
    </row>
    <row r="116" spans="1:7" s="93" customFormat="1" x14ac:dyDescent="0.2">
      <c r="A116" s="113" t="s">
        <v>118</v>
      </c>
      <c r="B116" s="114" t="s">
        <v>333</v>
      </c>
      <c r="C116" s="115"/>
      <c r="D116" s="116"/>
      <c r="E116" s="117"/>
      <c r="F116" s="117"/>
      <c r="G116" s="117"/>
    </row>
    <row r="117" spans="1:7" s="93" customFormat="1" ht="42.75" x14ac:dyDescent="0.2">
      <c r="A117" s="118" t="s">
        <v>329</v>
      </c>
      <c r="B117" s="119" t="s">
        <v>331</v>
      </c>
      <c r="C117" s="120"/>
      <c r="D117" s="121" t="s">
        <v>57</v>
      </c>
      <c r="E117" s="122">
        <v>1</v>
      </c>
      <c r="F117" s="122"/>
      <c r="G117" s="122">
        <f t="shared" ref="G117:G118" si="9">ROUND(E117*F117,2)</f>
        <v>0</v>
      </c>
    </row>
    <row r="118" spans="1:7" s="93" customFormat="1" ht="57" x14ac:dyDescent="0.2">
      <c r="A118" s="123" t="s">
        <v>330</v>
      </c>
      <c r="B118" s="124" t="s">
        <v>332</v>
      </c>
      <c r="C118" s="125"/>
      <c r="D118" s="126" t="s">
        <v>57</v>
      </c>
      <c r="E118" s="127">
        <v>1</v>
      </c>
      <c r="F118" s="127"/>
      <c r="G118" s="127">
        <f t="shared" si="9"/>
        <v>0</v>
      </c>
    </row>
    <row r="119" spans="1:7" s="93" customFormat="1" ht="85.5" x14ac:dyDescent="0.2">
      <c r="A119" s="129" t="s">
        <v>119</v>
      </c>
      <c r="B119" s="130" t="s">
        <v>187</v>
      </c>
      <c r="C119" s="131"/>
      <c r="D119" s="132" t="s">
        <v>57</v>
      </c>
      <c r="E119" s="133">
        <v>1</v>
      </c>
      <c r="F119" s="133"/>
      <c r="G119" s="133">
        <f t="shared" ref="G119:G121" si="10">ROUND(E119*F119,2)</f>
        <v>0</v>
      </c>
    </row>
    <row r="120" spans="1:7" s="93" customFormat="1" ht="156.75" x14ac:dyDescent="0.2">
      <c r="A120" s="129" t="s">
        <v>120</v>
      </c>
      <c r="B120" s="130" t="s">
        <v>247</v>
      </c>
      <c r="C120" s="131"/>
      <c r="D120" s="132" t="s">
        <v>57</v>
      </c>
      <c r="E120" s="180">
        <v>1</v>
      </c>
      <c r="F120" s="133"/>
      <c r="G120" s="133">
        <f t="shared" si="10"/>
        <v>0</v>
      </c>
    </row>
    <row r="121" spans="1:7" s="93" customFormat="1" ht="71.25" x14ac:dyDescent="0.2">
      <c r="A121" s="129" t="s">
        <v>122</v>
      </c>
      <c r="B121" s="130" t="s">
        <v>121</v>
      </c>
      <c r="C121" s="131"/>
      <c r="D121" s="132" t="s">
        <v>57</v>
      </c>
      <c r="E121" s="133">
        <v>1</v>
      </c>
      <c r="F121" s="133"/>
      <c r="G121" s="133">
        <f t="shared" si="10"/>
        <v>0</v>
      </c>
    </row>
    <row r="122" spans="1:7" s="99" customFormat="1" ht="15.75" thickBot="1" x14ac:dyDescent="0.3">
      <c r="A122" s="94"/>
      <c r="B122" s="95" t="s">
        <v>123</v>
      </c>
      <c r="C122" s="96"/>
      <c r="D122" s="97"/>
      <c r="E122" s="97"/>
      <c r="F122" s="98"/>
      <c r="G122" s="98">
        <f>SUM(G116:G121)</f>
        <v>0</v>
      </c>
    </row>
    <row r="123" spans="1:7" ht="15" thickTop="1" x14ac:dyDescent="0.2">
      <c r="B123" s="62"/>
      <c r="C123" s="63"/>
      <c r="D123" s="60"/>
      <c r="G123" s="61"/>
    </row>
    <row r="124" spans="1:7" x14ac:dyDescent="0.2">
      <c r="A124" s="64"/>
      <c r="B124" s="65"/>
      <c r="C124" s="63"/>
      <c r="D124" s="60"/>
      <c r="G124" s="61"/>
    </row>
    <row r="125" spans="1:7" s="47" customFormat="1" ht="15.75" x14ac:dyDescent="0.25">
      <c r="A125" s="42" t="s">
        <v>62</v>
      </c>
      <c r="B125" s="43" t="s">
        <v>63</v>
      </c>
      <c r="C125" s="44"/>
      <c r="D125" s="45"/>
      <c r="E125" s="45"/>
      <c r="F125" s="46"/>
      <c r="G125" s="46"/>
    </row>
    <row r="126" spans="1:7" x14ac:dyDescent="0.2">
      <c r="B126" s="49"/>
      <c r="C126" s="50"/>
      <c r="D126" s="51"/>
      <c r="E126" s="51"/>
    </row>
    <row r="127" spans="1:7" ht="42.75" x14ac:dyDescent="0.2">
      <c r="B127" s="150" t="s">
        <v>124</v>
      </c>
      <c r="C127" s="50"/>
      <c r="D127" s="51"/>
      <c r="E127" s="51"/>
    </row>
    <row r="128" spans="1:7" x14ac:dyDescent="0.2">
      <c r="B128" s="49"/>
      <c r="C128" s="50"/>
      <c r="D128" s="51"/>
      <c r="E128" s="51"/>
    </row>
    <row r="129" spans="1:7" s="59" customFormat="1" ht="15" x14ac:dyDescent="0.25">
      <c r="A129" s="54" t="s">
        <v>64</v>
      </c>
      <c r="B129" s="55" t="s">
        <v>232</v>
      </c>
      <c r="C129" s="56"/>
      <c r="D129" s="57"/>
      <c r="E129" s="57"/>
      <c r="F129" s="58"/>
      <c r="G129" s="58"/>
    </row>
    <row r="130" spans="1:7" s="86" customFormat="1" ht="237" x14ac:dyDescent="0.2">
      <c r="A130" s="113" t="s">
        <v>55</v>
      </c>
      <c r="B130" s="114" t="s">
        <v>349</v>
      </c>
      <c r="C130" s="105" t="s">
        <v>350</v>
      </c>
      <c r="D130" s="116"/>
      <c r="E130" s="147"/>
      <c r="F130" s="147"/>
      <c r="G130" s="117"/>
    </row>
    <row r="131" spans="1:7" s="86" customFormat="1" ht="129.75" x14ac:dyDescent="0.2">
      <c r="A131" s="118"/>
      <c r="B131" s="119" t="s">
        <v>352</v>
      </c>
      <c r="C131" s="197"/>
      <c r="D131" s="121"/>
      <c r="E131" s="140"/>
      <c r="F131" s="140"/>
      <c r="G131" s="122"/>
    </row>
    <row r="132" spans="1:7" s="86" customFormat="1" ht="271.5" x14ac:dyDescent="0.2">
      <c r="A132" s="118"/>
      <c r="B132" s="119" t="s">
        <v>347</v>
      </c>
      <c r="C132" s="197"/>
      <c r="D132" s="121"/>
      <c r="E132" s="140"/>
      <c r="F132" s="140"/>
      <c r="G132" s="122"/>
    </row>
    <row r="133" spans="1:7" s="86" customFormat="1" ht="85.5" x14ac:dyDescent="0.2">
      <c r="A133" s="198"/>
      <c r="B133" s="199" t="s">
        <v>231</v>
      </c>
      <c r="C133" s="200"/>
      <c r="D133" s="201" t="s">
        <v>57</v>
      </c>
      <c r="E133" s="202">
        <v>1</v>
      </c>
      <c r="F133" s="202"/>
      <c r="G133" s="203">
        <f t="shared" ref="G133" si="11">ROUND(E133*F133,2)</f>
        <v>0</v>
      </c>
    </row>
    <row r="134" spans="1:7" s="71" customFormat="1" ht="15.75" thickBot="1" x14ac:dyDescent="0.3">
      <c r="A134" s="66"/>
      <c r="B134" s="67" t="s">
        <v>233</v>
      </c>
      <c r="C134" s="68"/>
      <c r="D134" s="69"/>
      <c r="E134" s="69"/>
      <c r="F134" s="70"/>
      <c r="G134" s="70">
        <f>SUM(G130:G133)</f>
        <v>0</v>
      </c>
    </row>
    <row r="135" spans="1:7" ht="15" thickTop="1" x14ac:dyDescent="0.2"/>
    <row r="137" spans="1:7" s="47" customFormat="1" ht="15.75" x14ac:dyDescent="0.25">
      <c r="A137" s="42" t="s">
        <v>131</v>
      </c>
      <c r="B137" s="43" t="s">
        <v>132</v>
      </c>
      <c r="C137" s="44"/>
      <c r="D137" s="45"/>
      <c r="E137" s="45"/>
      <c r="F137" s="46"/>
      <c r="G137" s="46"/>
    </row>
    <row r="138" spans="1:7" x14ac:dyDescent="0.2">
      <c r="B138" s="49"/>
      <c r="C138" s="50"/>
      <c r="D138" s="51"/>
      <c r="E138" s="51"/>
    </row>
    <row r="139" spans="1:7" ht="42.75" x14ac:dyDescent="0.2">
      <c r="B139" s="150" t="s">
        <v>124</v>
      </c>
      <c r="C139" s="50"/>
      <c r="D139" s="51"/>
      <c r="E139" s="51"/>
    </row>
    <row r="140" spans="1:7" x14ac:dyDescent="0.2">
      <c r="B140" s="49"/>
      <c r="C140" s="50"/>
      <c r="D140" s="51"/>
      <c r="E140" s="51"/>
    </row>
    <row r="141" spans="1:7" s="92" customFormat="1" ht="15" x14ac:dyDescent="0.25">
      <c r="A141" s="87" t="s">
        <v>133</v>
      </c>
      <c r="B141" s="88" t="s">
        <v>135</v>
      </c>
      <c r="C141" s="89"/>
      <c r="D141" s="90"/>
      <c r="E141" s="90"/>
      <c r="F141" s="91"/>
      <c r="G141" s="91"/>
    </row>
    <row r="142" spans="1:7" s="172" customFormat="1" x14ac:dyDescent="0.2">
      <c r="A142" s="108"/>
      <c r="B142" s="128"/>
      <c r="C142" s="101"/>
      <c r="D142" s="175"/>
      <c r="E142" s="176"/>
      <c r="F142" s="176"/>
      <c r="G142" s="177"/>
    </row>
    <row r="143" spans="1:7" s="172" customFormat="1" x14ac:dyDescent="0.2">
      <c r="A143" s="108"/>
      <c r="B143" s="128" t="s">
        <v>136</v>
      </c>
      <c r="C143" s="101"/>
      <c r="D143" s="175"/>
      <c r="E143" s="176"/>
      <c r="F143" s="176"/>
      <c r="G143" s="177"/>
    </row>
    <row r="144" spans="1:7" s="172" customFormat="1" ht="28.5" x14ac:dyDescent="0.2">
      <c r="A144" s="129" t="s">
        <v>55</v>
      </c>
      <c r="B144" s="130" t="s">
        <v>236</v>
      </c>
      <c r="C144" s="173"/>
      <c r="D144" s="178" t="s">
        <v>126</v>
      </c>
      <c r="E144" s="179">
        <v>40</v>
      </c>
      <c r="F144" s="179"/>
      <c r="G144" s="180">
        <f t="shared" ref="G144:G146" si="12">ROUND(E144*F144,2)</f>
        <v>0</v>
      </c>
    </row>
    <row r="145" spans="1:7" s="172" customFormat="1" ht="28.5" x14ac:dyDescent="0.2">
      <c r="A145" s="129" t="s">
        <v>78</v>
      </c>
      <c r="B145" s="130" t="s">
        <v>238</v>
      </c>
      <c r="C145" s="173"/>
      <c r="D145" s="178" t="s">
        <v>126</v>
      </c>
      <c r="E145" s="179">
        <v>40</v>
      </c>
      <c r="F145" s="179"/>
      <c r="G145" s="180">
        <f t="shared" si="12"/>
        <v>0</v>
      </c>
    </row>
    <row r="146" spans="1:7" s="172" customFormat="1" ht="57" x14ac:dyDescent="0.2">
      <c r="A146" s="129" t="s">
        <v>79</v>
      </c>
      <c r="B146" s="130" t="s">
        <v>237</v>
      </c>
      <c r="C146" s="178"/>
      <c r="D146" s="178" t="s">
        <v>126</v>
      </c>
      <c r="E146" s="179">
        <v>40</v>
      </c>
      <c r="F146" s="179"/>
      <c r="G146" s="180">
        <f t="shared" si="12"/>
        <v>0</v>
      </c>
    </row>
    <row r="147" spans="1:7" s="172" customFormat="1" ht="28.5" x14ac:dyDescent="0.2">
      <c r="A147" s="108" t="s">
        <v>239</v>
      </c>
      <c r="B147" s="128" t="s">
        <v>137</v>
      </c>
      <c r="C147" s="101"/>
      <c r="D147" s="175"/>
      <c r="E147" s="176"/>
      <c r="F147" s="176"/>
      <c r="G147" s="177"/>
    </row>
    <row r="148" spans="1:7" s="172" customFormat="1" x14ac:dyDescent="0.2">
      <c r="A148" s="108" t="s">
        <v>240</v>
      </c>
      <c r="B148" s="128" t="s">
        <v>138</v>
      </c>
      <c r="C148" s="101"/>
      <c r="D148" s="175" t="s">
        <v>139</v>
      </c>
      <c r="E148" s="176">
        <v>15</v>
      </c>
      <c r="F148" s="176"/>
      <c r="G148" s="177">
        <f>ROUND(E148*F148,2)</f>
        <v>0</v>
      </c>
    </row>
    <row r="149" spans="1:7" s="172" customFormat="1" x14ac:dyDescent="0.2">
      <c r="A149" s="108" t="s">
        <v>241</v>
      </c>
      <c r="B149" s="128" t="s">
        <v>140</v>
      </c>
      <c r="C149" s="101"/>
      <c r="D149" s="175"/>
      <c r="E149" s="181">
        <v>0.25</v>
      </c>
      <c r="F149" s="176">
        <f>G148</f>
        <v>0</v>
      </c>
      <c r="G149" s="177">
        <f>ROUND(E149*F149,2)</f>
        <v>0</v>
      </c>
    </row>
    <row r="150" spans="1:7" s="92" customFormat="1" ht="15.75" thickBot="1" x14ac:dyDescent="0.3">
      <c r="A150" s="94"/>
      <c r="B150" s="95" t="s">
        <v>141</v>
      </c>
      <c r="C150" s="96"/>
      <c r="D150" s="97"/>
      <c r="E150" s="97"/>
      <c r="F150" s="174"/>
      <c r="G150" s="174">
        <f>SUM(G144:G149)</f>
        <v>0</v>
      </c>
    </row>
    <row r="151" spans="1:7" s="172" customFormat="1" ht="15" thickTop="1" x14ac:dyDescent="0.2">
      <c r="A151" s="108"/>
      <c r="B151" s="146"/>
      <c r="C151" s="100"/>
      <c r="D151" s="176"/>
      <c r="E151" s="176"/>
      <c r="F151" s="176"/>
      <c r="G151" s="176"/>
    </row>
    <row r="152" spans="1:7" s="172" customFormat="1" x14ac:dyDescent="0.2">
      <c r="A152" s="108"/>
      <c r="B152" s="146"/>
      <c r="C152" s="100"/>
      <c r="D152" s="176"/>
      <c r="E152" s="176"/>
      <c r="F152" s="176"/>
      <c r="G152" s="176"/>
    </row>
    <row r="153" spans="1:7" s="92" customFormat="1" ht="15" x14ac:dyDescent="0.25">
      <c r="A153" s="87" t="s">
        <v>134</v>
      </c>
      <c r="B153" s="88" t="s">
        <v>143</v>
      </c>
      <c r="C153" s="89"/>
      <c r="D153" s="90"/>
      <c r="E153" s="90"/>
      <c r="F153" s="91"/>
      <c r="G153" s="91"/>
    </row>
    <row r="154" spans="1:7" s="86" customFormat="1" x14ac:dyDescent="0.2">
      <c r="A154" s="108"/>
      <c r="B154" s="128"/>
      <c r="C154" s="101"/>
      <c r="D154" s="111"/>
      <c r="E154" s="141"/>
      <c r="F154" s="141"/>
      <c r="G154" s="112"/>
    </row>
    <row r="155" spans="1:7" s="86" customFormat="1" ht="114" x14ac:dyDescent="0.2">
      <c r="A155" s="142" t="s">
        <v>58</v>
      </c>
      <c r="B155" s="143" t="s">
        <v>345</v>
      </c>
      <c r="C155" s="102"/>
      <c r="D155" s="144" t="s">
        <v>57</v>
      </c>
      <c r="E155" s="182">
        <v>1</v>
      </c>
      <c r="F155" s="182"/>
      <c r="G155" s="145">
        <f t="shared" ref="G155" si="13">ROUND(E155*F155,2)</f>
        <v>0</v>
      </c>
    </row>
    <row r="156" spans="1:7" s="99" customFormat="1" ht="15.75" thickBot="1" x14ac:dyDescent="0.3">
      <c r="A156" s="94"/>
      <c r="B156" s="95" t="s">
        <v>144</v>
      </c>
      <c r="C156" s="96"/>
      <c r="D156" s="97"/>
      <c r="E156" s="97"/>
      <c r="F156" s="98"/>
      <c r="G156" s="98">
        <f>SUM(G155:G155)</f>
        <v>0</v>
      </c>
    </row>
    <row r="157" spans="1:7" s="172" customFormat="1" ht="15" thickTop="1" x14ac:dyDescent="0.2">
      <c r="A157" s="108"/>
      <c r="B157" s="146"/>
      <c r="C157" s="100"/>
      <c r="D157" s="176"/>
      <c r="E157" s="176"/>
      <c r="F157" s="176"/>
      <c r="G157" s="176"/>
    </row>
    <row r="158" spans="1:7" s="86" customFormat="1" x14ac:dyDescent="0.2">
      <c r="A158" s="108"/>
      <c r="B158" s="146"/>
      <c r="C158" s="100"/>
      <c r="D158" s="141"/>
      <c r="E158" s="141"/>
      <c r="F158" s="141"/>
      <c r="G158" s="141"/>
    </row>
    <row r="159" spans="1:7" s="86" customFormat="1" x14ac:dyDescent="0.2">
      <c r="A159" s="87" t="s">
        <v>142</v>
      </c>
      <c r="B159" s="88" t="s">
        <v>235</v>
      </c>
      <c r="C159" s="89"/>
      <c r="D159" s="90"/>
      <c r="E159" s="90"/>
      <c r="F159" s="91"/>
      <c r="G159" s="91"/>
    </row>
    <row r="160" spans="1:7" s="86" customFormat="1" x14ac:dyDescent="0.2">
      <c r="A160" s="108"/>
      <c r="B160" s="128"/>
      <c r="C160" s="101"/>
      <c r="D160" s="111"/>
      <c r="E160" s="141"/>
      <c r="F160" s="141"/>
      <c r="G160" s="112"/>
    </row>
    <row r="161" spans="1:7" s="86" customFormat="1" ht="71.25" x14ac:dyDescent="0.2">
      <c r="A161" s="142" t="s">
        <v>61</v>
      </c>
      <c r="B161" s="143" t="s">
        <v>145</v>
      </c>
      <c r="C161" s="102"/>
      <c r="D161" s="144" t="s">
        <v>57</v>
      </c>
      <c r="E161" s="182">
        <v>1</v>
      </c>
      <c r="F161" s="182"/>
      <c r="G161" s="145">
        <f>ROUND(E161*F161,2)</f>
        <v>0</v>
      </c>
    </row>
    <row r="162" spans="1:7" s="86" customFormat="1" ht="15" thickBot="1" x14ac:dyDescent="0.25">
      <c r="A162" s="94"/>
      <c r="B162" s="95" t="s">
        <v>146</v>
      </c>
      <c r="C162" s="96"/>
      <c r="D162" s="97"/>
      <c r="E162" s="97"/>
      <c r="F162" s="98"/>
      <c r="G162" s="98">
        <f>SUM(G160:G161)</f>
        <v>0</v>
      </c>
    </row>
    <row r="163" spans="1:7" s="86" customFormat="1" ht="15" thickTop="1" x14ac:dyDescent="0.2">
      <c r="A163" s="108"/>
      <c r="B163" s="146"/>
      <c r="C163" s="100"/>
      <c r="D163" s="141"/>
      <c r="E163" s="141"/>
      <c r="F163" s="141"/>
      <c r="G163" s="141"/>
    </row>
    <row r="164" spans="1:7" s="86" customFormat="1" x14ac:dyDescent="0.2">
      <c r="A164" s="108"/>
      <c r="B164" s="146"/>
      <c r="C164" s="100"/>
      <c r="D164" s="141"/>
      <c r="E164" s="141"/>
      <c r="F164" s="141"/>
      <c r="G164" s="141"/>
    </row>
  </sheetData>
  <pageMargins left="0.51181102362204722" right="0.39370078740157483" top="0.51181102362204722" bottom="0.51181102362204722" header="0.27559055118110237" footer="0.27559055118110237"/>
  <pageSetup paperSize="9" scale="55" fitToHeight="19" orientation="portrait" r:id="rId1"/>
  <headerFooter alignWithMargins="0">
    <oddFooter>&amp;L&amp;A&amp;R&amp;8&amp;P / &amp;N</oddFooter>
  </headerFooter>
  <rowBreaks count="1" manualBreakCount="1">
    <brk id="844" max="655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9"/>
  <sheetViews>
    <sheetView zoomScale="90" zoomScaleNormal="90" workbookViewId="0"/>
  </sheetViews>
  <sheetFormatPr defaultRowHeight="14.25" x14ac:dyDescent="0.2"/>
  <cols>
    <col min="1" max="1" width="9.625" style="238" customWidth="1"/>
    <col min="2" max="2" width="69.625" style="240" customWidth="1"/>
    <col min="3" max="3" width="23.375" style="73" customWidth="1"/>
    <col min="4" max="4" width="7.125" style="258" customWidth="1"/>
    <col min="5" max="5" width="9.625" style="258" customWidth="1"/>
    <col min="6" max="7" width="13.375" style="258" customWidth="1"/>
    <col min="8" max="16384" width="9" style="260"/>
  </cols>
  <sheetData>
    <row r="1" spans="1:7" s="237" customFormat="1" x14ac:dyDescent="0.2">
      <c r="A1" s="33" t="s">
        <v>11</v>
      </c>
      <c r="B1" s="236" t="s">
        <v>12</v>
      </c>
      <c r="C1" s="34"/>
    </row>
    <row r="2" spans="1:7" s="237" customFormat="1" x14ac:dyDescent="0.2">
      <c r="A2" s="255" t="s">
        <v>69</v>
      </c>
      <c r="B2" s="236" t="str">
        <f>'Naslovna stran'!C26</f>
        <v>Sanacija vzrokov in posledic vlage v stanovanjih in druga vzdrževalna dela na naslovu Aškerčeva 1 v Celju</v>
      </c>
      <c r="C2" s="34"/>
    </row>
    <row r="3" spans="1:7" s="237" customFormat="1" x14ac:dyDescent="0.2">
      <c r="A3" s="33" t="s">
        <v>22</v>
      </c>
      <c r="B3" s="236">
        <f>'Naslovna stran'!C9</f>
        <v>0</v>
      </c>
      <c r="C3" s="34"/>
    </row>
    <row r="4" spans="1:7" s="237" customFormat="1" x14ac:dyDescent="0.2">
      <c r="C4" s="35"/>
    </row>
    <row r="5" spans="1:7" s="41" customFormat="1" ht="10.5" x14ac:dyDescent="0.15">
      <c r="A5" s="36" t="s">
        <v>49</v>
      </c>
      <c r="B5" s="37" t="s">
        <v>50</v>
      </c>
      <c r="C5" s="38" t="s">
        <v>370</v>
      </c>
      <c r="D5" s="39" t="s">
        <v>51</v>
      </c>
      <c r="E5" s="40" t="s">
        <v>52</v>
      </c>
      <c r="F5" s="40" t="s">
        <v>53</v>
      </c>
      <c r="G5" s="40" t="s">
        <v>54</v>
      </c>
    </row>
    <row r="6" spans="1:7" x14ac:dyDescent="0.2">
      <c r="A6" s="254"/>
      <c r="B6" s="253"/>
      <c r="C6" s="252"/>
      <c r="D6" s="261"/>
      <c r="G6" s="259"/>
    </row>
    <row r="7" spans="1:7" s="80" customFormat="1" ht="15.75" x14ac:dyDescent="0.25">
      <c r="A7" s="75" t="s">
        <v>189</v>
      </c>
      <c r="B7" s="76" t="s">
        <v>214</v>
      </c>
      <c r="C7" s="77"/>
      <c r="D7" s="78"/>
      <c r="E7" s="78"/>
      <c r="F7" s="79"/>
      <c r="G7" s="79"/>
    </row>
    <row r="8" spans="1:7" s="86" customFormat="1" x14ac:dyDescent="0.2">
      <c r="A8" s="81"/>
      <c r="B8" s="82"/>
      <c r="C8" s="83"/>
      <c r="D8" s="84"/>
      <c r="E8" s="84"/>
      <c r="F8" s="85"/>
      <c r="G8" s="85"/>
    </row>
    <row r="9" spans="1:7" s="92" customFormat="1" ht="15" x14ac:dyDescent="0.25">
      <c r="A9" s="87" t="s">
        <v>191</v>
      </c>
      <c r="B9" s="88" t="s">
        <v>202</v>
      </c>
      <c r="C9" s="89"/>
      <c r="D9" s="90"/>
      <c r="E9" s="90"/>
      <c r="F9" s="91"/>
      <c r="G9" s="91"/>
    </row>
    <row r="10" spans="1:7" s="93" customFormat="1" x14ac:dyDescent="0.2">
      <c r="A10" s="108"/>
      <c r="B10" s="109"/>
      <c r="C10" s="110"/>
      <c r="D10" s="111"/>
      <c r="E10" s="112"/>
      <c r="F10" s="112"/>
      <c r="G10" s="112"/>
    </row>
    <row r="11" spans="1:7" ht="85.5" x14ac:dyDescent="0.2">
      <c r="A11" s="151" t="s">
        <v>55</v>
      </c>
      <c r="B11" s="152" t="s">
        <v>216</v>
      </c>
      <c r="C11" s="153"/>
      <c r="D11" s="154"/>
      <c r="E11" s="155"/>
      <c r="F11" s="155"/>
      <c r="G11" s="156"/>
    </row>
    <row r="12" spans="1:7" ht="71.25" x14ac:dyDescent="0.2">
      <c r="A12" s="263" t="s">
        <v>56</v>
      </c>
      <c r="B12" s="158" t="s">
        <v>190</v>
      </c>
      <c r="C12" s="159"/>
      <c r="D12" s="160" t="s">
        <v>57</v>
      </c>
      <c r="E12" s="51">
        <v>1</v>
      </c>
      <c r="F12" s="51"/>
      <c r="G12" s="161">
        <f t="shared" ref="G12:G20" si="0">ROUND(E12*F12,2)</f>
        <v>0</v>
      </c>
    </row>
    <row r="13" spans="1:7" ht="57" x14ac:dyDescent="0.2">
      <c r="A13" s="263" t="s">
        <v>65</v>
      </c>
      <c r="B13" s="158" t="s">
        <v>193</v>
      </c>
      <c r="C13" s="159"/>
      <c r="D13" s="160" t="s">
        <v>57</v>
      </c>
      <c r="E13" s="51">
        <v>1</v>
      </c>
      <c r="F13" s="51"/>
      <c r="G13" s="161">
        <f t="shared" si="0"/>
        <v>0</v>
      </c>
    </row>
    <row r="14" spans="1:7" ht="99.75" x14ac:dyDescent="0.2">
      <c r="A14" s="263" t="s">
        <v>192</v>
      </c>
      <c r="B14" s="158" t="s">
        <v>194</v>
      </c>
      <c r="C14" s="159"/>
      <c r="D14" s="160" t="s">
        <v>57</v>
      </c>
      <c r="E14" s="51">
        <v>1</v>
      </c>
      <c r="F14" s="51"/>
      <c r="G14" s="161">
        <f t="shared" si="0"/>
        <v>0</v>
      </c>
    </row>
    <row r="15" spans="1:7" ht="142.5" x14ac:dyDescent="0.2">
      <c r="A15" s="263" t="s">
        <v>195</v>
      </c>
      <c r="B15" s="158" t="s">
        <v>234</v>
      </c>
      <c r="C15" s="159"/>
      <c r="D15" s="160" t="s">
        <v>57</v>
      </c>
      <c r="E15" s="51">
        <v>1</v>
      </c>
      <c r="F15" s="51"/>
      <c r="G15" s="161">
        <f t="shared" si="0"/>
        <v>0</v>
      </c>
    </row>
    <row r="16" spans="1:7" ht="114" x14ac:dyDescent="0.2">
      <c r="A16" s="263" t="s">
        <v>196</v>
      </c>
      <c r="B16" s="158" t="s">
        <v>198</v>
      </c>
      <c r="C16" s="159"/>
      <c r="D16" s="160" t="s">
        <v>57</v>
      </c>
      <c r="E16" s="51">
        <v>1</v>
      </c>
      <c r="F16" s="51"/>
      <c r="G16" s="161">
        <f t="shared" si="0"/>
        <v>0</v>
      </c>
    </row>
    <row r="17" spans="1:7" ht="185.25" x14ac:dyDescent="0.2">
      <c r="A17" s="263" t="s">
        <v>197</v>
      </c>
      <c r="B17" s="158" t="s">
        <v>199</v>
      </c>
      <c r="C17" s="159"/>
      <c r="D17" s="160" t="s">
        <v>57</v>
      </c>
      <c r="E17" s="51">
        <v>1</v>
      </c>
      <c r="F17" s="51"/>
      <c r="G17" s="161">
        <f t="shared" si="0"/>
        <v>0</v>
      </c>
    </row>
    <row r="18" spans="1:7" ht="114" x14ac:dyDescent="0.2">
      <c r="A18" s="263" t="s">
        <v>200</v>
      </c>
      <c r="B18" s="158" t="s">
        <v>201</v>
      </c>
      <c r="C18" s="159"/>
      <c r="D18" s="160" t="s">
        <v>57</v>
      </c>
      <c r="E18" s="51">
        <v>1</v>
      </c>
      <c r="F18" s="51"/>
      <c r="G18" s="161">
        <f t="shared" si="0"/>
        <v>0</v>
      </c>
    </row>
    <row r="19" spans="1:7" ht="99.75" x14ac:dyDescent="0.2">
      <c r="A19" s="263" t="s">
        <v>203</v>
      </c>
      <c r="B19" s="158" t="s">
        <v>204</v>
      </c>
      <c r="C19" s="159"/>
      <c r="D19" s="160" t="s">
        <v>57</v>
      </c>
      <c r="E19" s="51">
        <v>1</v>
      </c>
      <c r="F19" s="51"/>
      <c r="G19" s="161">
        <f t="shared" si="0"/>
        <v>0</v>
      </c>
    </row>
    <row r="20" spans="1:7" ht="142.5" x14ac:dyDescent="0.2">
      <c r="A20" s="162" t="s">
        <v>205</v>
      </c>
      <c r="B20" s="163" t="s">
        <v>324</v>
      </c>
      <c r="C20" s="164"/>
      <c r="D20" s="165" t="s">
        <v>57</v>
      </c>
      <c r="E20" s="166">
        <v>1</v>
      </c>
      <c r="F20" s="166"/>
      <c r="G20" s="167">
        <f t="shared" si="0"/>
        <v>0</v>
      </c>
    </row>
    <row r="21" spans="1:7" s="99" customFormat="1" ht="15.75" thickBot="1" x14ac:dyDescent="0.3">
      <c r="A21" s="94"/>
      <c r="B21" s="95" t="s">
        <v>206</v>
      </c>
      <c r="C21" s="96"/>
      <c r="D21" s="97"/>
      <c r="E21" s="97"/>
      <c r="F21" s="98"/>
      <c r="G21" s="98">
        <f>SUM(G11:G20)</f>
        <v>0</v>
      </c>
    </row>
    <row r="22" spans="1:7" ht="15" thickTop="1" x14ac:dyDescent="0.2">
      <c r="A22" s="254"/>
      <c r="B22" s="253"/>
      <c r="C22" s="252"/>
      <c r="D22" s="160"/>
      <c r="E22" s="51"/>
      <c r="F22" s="51"/>
      <c r="G22" s="161"/>
    </row>
    <row r="23" spans="1:7" x14ac:dyDescent="0.2">
      <c r="A23" s="254"/>
      <c r="B23" s="253"/>
      <c r="C23" s="252"/>
      <c r="D23" s="160"/>
      <c r="E23" s="51"/>
      <c r="F23" s="51"/>
      <c r="G23" s="161"/>
    </row>
    <row r="24" spans="1:7" s="92" customFormat="1" ht="15" x14ac:dyDescent="0.25">
      <c r="A24" s="87" t="s">
        <v>207</v>
      </c>
      <c r="B24" s="88" t="s">
        <v>208</v>
      </c>
      <c r="C24" s="89"/>
      <c r="D24" s="90"/>
      <c r="E24" s="90"/>
      <c r="F24" s="91"/>
      <c r="G24" s="91"/>
    </row>
    <row r="25" spans="1:7" x14ac:dyDescent="0.2">
      <c r="A25" s="254"/>
      <c r="B25" s="253"/>
      <c r="C25" s="252"/>
      <c r="D25" s="160"/>
      <c r="E25" s="51"/>
      <c r="F25" s="51"/>
      <c r="G25" s="161"/>
    </row>
    <row r="26" spans="1:7" ht="270.75" x14ac:dyDescent="0.2">
      <c r="A26" s="195" t="s">
        <v>58</v>
      </c>
      <c r="B26" s="196" t="s">
        <v>325</v>
      </c>
      <c r="C26" s="168"/>
      <c r="D26" s="169" t="s">
        <v>57</v>
      </c>
      <c r="E26" s="170">
        <v>1</v>
      </c>
      <c r="F26" s="170"/>
      <c r="G26" s="171">
        <f>ROUND(E26*F26,2)</f>
        <v>0</v>
      </c>
    </row>
    <row r="27" spans="1:7" s="99" customFormat="1" ht="15.75" thickBot="1" x14ac:dyDescent="0.3">
      <c r="A27" s="94"/>
      <c r="B27" s="95" t="s">
        <v>209</v>
      </c>
      <c r="C27" s="96"/>
      <c r="D27" s="97"/>
      <c r="E27" s="97"/>
      <c r="F27" s="98"/>
      <c r="G27" s="98">
        <f>SUM(G26)</f>
        <v>0</v>
      </c>
    </row>
    <row r="28" spans="1:7" ht="15" thickTop="1" x14ac:dyDescent="0.2">
      <c r="A28" s="254"/>
      <c r="B28" s="253"/>
      <c r="C28" s="252"/>
      <c r="D28" s="160"/>
      <c r="E28" s="51"/>
      <c r="F28" s="51"/>
      <c r="G28" s="161"/>
    </row>
    <row r="29" spans="1:7" x14ac:dyDescent="0.2">
      <c r="A29" s="254"/>
      <c r="B29" s="253"/>
      <c r="C29" s="252"/>
      <c r="D29" s="160"/>
      <c r="E29" s="51"/>
      <c r="F29" s="51"/>
      <c r="G29" s="161"/>
    </row>
    <row r="30" spans="1:7" s="92" customFormat="1" ht="15" x14ac:dyDescent="0.25">
      <c r="A30" s="87" t="s">
        <v>210</v>
      </c>
      <c r="B30" s="88" t="s">
        <v>211</v>
      </c>
      <c r="C30" s="89"/>
      <c r="D30" s="90"/>
      <c r="E30" s="90"/>
      <c r="F30" s="91"/>
      <c r="G30" s="91"/>
    </row>
    <row r="31" spans="1:7" x14ac:dyDescent="0.2">
      <c r="A31" s="254"/>
      <c r="B31" s="253"/>
      <c r="C31" s="252"/>
      <c r="D31" s="160"/>
      <c r="E31" s="51"/>
      <c r="F31" s="51"/>
      <c r="G31" s="161"/>
    </row>
    <row r="32" spans="1:7" ht="384.75" x14ac:dyDescent="0.2">
      <c r="A32" s="195" t="s">
        <v>61</v>
      </c>
      <c r="B32" s="196" t="s">
        <v>213</v>
      </c>
      <c r="C32" s="168"/>
      <c r="D32" s="169" t="s">
        <v>57</v>
      </c>
      <c r="E32" s="170">
        <v>1</v>
      </c>
      <c r="F32" s="170"/>
      <c r="G32" s="171">
        <f>ROUND(E32*F32,2)</f>
        <v>0</v>
      </c>
    </row>
    <row r="33" spans="1:7" s="99" customFormat="1" ht="15.75" thickBot="1" x14ac:dyDescent="0.3">
      <c r="A33" s="94"/>
      <c r="B33" s="95" t="s">
        <v>212</v>
      </c>
      <c r="C33" s="96"/>
      <c r="D33" s="97"/>
      <c r="E33" s="97"/>
      <c r="F33" s="98"/>
      <c r="G33" s="98">
        <f>SUM(G32)</f>
        <v>0</v>
      </c>
    </row>
    <row r="34" spans="1:7" ht="15" thickTop="1" x14ac:dyDescent="0.2">
      <c r="A34" s="254"/>
      <c r="B34" s="253"/>
      <c r="C34" s="252"/>
      <c r="D34" s="261"/>
      <c r="G34" s="259"/>
    </row>
    <row r="35" spans="1:7" x14ac:dyDescent="0.2">
      <c r="A35" s="254"/>
      <c r="B35" s="253"/>
      <c r="C35" s="252"/>
      <c r="D35" s="261"/>
      <c r="G35" s="259"/>
    </row>
    <row r="36" spans="1:7" s="80" customFormat="1" ht="15.75" x14ac:dyDescent="0.25">
      <c r="A36" s="75" t="s">
        <v>74</v>
      </c>
      <c r="B36" s="76" t="s">
        <v>75</v>
      </c>
      <c r="C36" s="77"/>
      <c r="D36" s="78"/>
      <c r="E36" s="78"/>
      <c r="F36" s="79"/>
      <c r="G36" s="79"/>
    </row>
    <row r="37" spans="1:7" s="86" customFormat="1" x14ac:dyDescent="0.2">
      <c r="A37" s="81"/>
      <c r="B37" s="82"/>
      <c r="C37" s="83"/>
      <c r="D37" s="84"/>
      <c r="E37" s="84"/>
      <c r="F37" s="85"/>
      <c r="G37" s="85"/>
    </row>
    <row r="38" spans="1:7" s="92" customFormat="1" ht="15" x14ac:dyDescent="0.25">
      <c r="A38" s="87" t="s">
        <v>76</v>
      </c>
      <c r="B38" s="88" t="s">
        <v>77</v>
      </c>
      <c r="C38" s="89"/>
      <c r="D38" s="90"/>
      <c r="E38" s="90"/>
      <c r="F38" s="91"/>
      <c r="G38" s="91"/>
    </row>
    <row r="39" spans="1:7" s="93" customFormat="1" x14ac:dyDescent="0.2">
      <c r="A39" s="108"/>
      <c r="B39" s="109"/>
      <c r="C39" s="110"/>
      <c r="D39" s="111"/>
      <c r="E39" s="112"/>
      <c r="F39" s="112"/>
      <c r="G39" s="112"/>
    </row>
    <row r="40" spans="1:7" s="93" customFormat="1" ht="115.5" x14ac:dyDescent="0.2">
      <c r="A40" s="113" t="s">
        <v>55</v>
      </c>
      <c r="B40" s="114" t="s">
        <v>157</v>
      </c>
      <c r="C40" s="115"/>
      <c r="D40" s="116"/>
      <c r="E40" s="117"/>
      <c r="F40" s="117"/>
      <c r="G40" s="117"/>
    </row>
    <row r="41" spans="1:7" s="93" customFormat="1" ht="15.75" x14ac:dyDescent="0.2">
      <c r="A41" s="118" t="s">
        <v>56</v>
      </c>
      <c r="B41" s="119" t="s">
        <v>81</v>
      </c>
      <c r="C41" s="120"/>
      <c r="D41" s="121" t="s">
        <v>114</v>
      </c>
      <c r="E41" s="122">
        <v>25</v>
      </c>
      <c r="F41" s="122"/>
      <c r="G41" s="122">
        <f t="shared" ref="G41:G42" si="1">ROUND(E41*F41,2)</f>
        <v>0</v>
      </c>
    </row>
    <row r="42" spans="1:7" s="93" customFormat="1" ht="15.75" x14ac:dyDescent="0.2">
      <c r="A42" s="118" t="s">
        <v>65</v>
      </c>
      <c r="B42" s="124" t="s">
        <v>82</v>
      </c>
      <c r="C42" s="120"/>
      <c r="D42" s="121" t="s">
        <v>114</v>
      </c>
      <c r="E42" s="122">
        <v>15</v>
      </c>
      <c r="F42" s="122"/>
      <c r="G42" s="122">
        <f t="shared" si="1"/>
        <v>0</v>
      </c>
    </row>
    <row r="43" spans="1:7" s="93" customFormat="1" ht="128.25" x14ac:dyDescent="0.2">
      <c r="A43" s="113" t="s">
        <v>78</v>
      </c>
      <c r="B43" s="114" t="s">
        <v>158</v>
      </c>
      <c r="C43" s="115"/>
      <c r="D43" s="116"/>
      <c r="E43" s="117"/>
      <c r="F43" s="117"/>
      <c r="G43" s="117"/>
    </row>
    <row r="44" spans="1:7" s="93" customFormat="1" ht="43.5" x14ac:dyDescent="0.2">
      <c r="A44" s="118" t="s">
        <v>83</v>
      </c>
      <c r="B44" s="119" t="s">
        <v>159</v>
      </c>
      <c r="C44" s="120"/>
      <c r="D44" s="121" t="s">
        <v>127</v>
      </c>
      <c r="E44" s="122">
        <v>3</v>
      </c>
      <c r="F44" s="122"/>
      <c r="G44" s="122">
        <f t="shared" ref="G44:G48" si="2">ROUND(E44*F44,2)</f>
        <v>0</v>
      </c>
    </row>
    <row r="45" spans="1:7" s="93" customFormat="1" ht="43.5" x14ac:dyDescent="0.2">
      <c r="A45" s="118" t="s">
        <v>84</v>
      </c>
      <c r="B45" s="119" t="s">
        <v>160</v>
      </c>
      <c r="C45" s="120"/>
      <c r="D45" s="121" t="s">
        <v>127</v>
      </c>
      <c r="E45" s="193">
        <v>0</v>
      </c>
      <c r="F45" s="122"/>
      <c r="G45" s="122">
        <f t="shared" si="2"/>
        <v>0</v>
      </c>
    </row>
    <row r="46" spans="1:7" s="93" customFormat="1" ht="57.75" x14ac:dyDescent="0.2">
      <c r="A46" s="118" t="s">
        <v>85</v>
      </c>
      <c r="B46" s="119" t="s">
        <v>161</v>
      </c>
      <c r="C46" s="120"/>
      <c r="D46" s="121" t="s">
        <v>127</v>
      </c>
      <c r="E46" s="193">
        <v>2</v>
      </c>
      <c r="F46" s="122"/>
      <c r="G46" s="122">
        <f t="shared" si="2"/>
        <v>0</v>
      </c>
    </row>
    <row r="47" spans="1:7" s="93" customFormat="1" ht="43.5" x14ac:dyDescent="0.2">
      <c r="A47" s="118" t="s">
        <v>86</v>
      </c>
      <c r="B47" s="119" t="s">
        <v>162</v>
      </c>
      <c r="C47" s="120"/>
      <c r="D47" s="121" t="s">
        <v>127</v>
      </c>
      <c r="E47" s="122">
        <v>3</v>
      </c>
      <c r="F47" s="122"/>
      <c r="G47" s="122">
        <f t="shared" si="2"/>
        <v>0</v>
      </c>
    </row>
    <row r="48" spans="1:7" s="93" customFormat="1" ht="43.5" x14ac:dyDescent="0.2">
      <c r="A48" s="123" t="s">
        <v>87</v>
      </c>
      <c r="B48" s="124" t="s">
        <v>163</v>
      </c>
      <c r="C48" s="125"/>
      <c r="D48" s="126" t="s">
        <v>127</v>
      </c>
      <c r="E48" s="204">
        <v>0</v>
      </c>
      <c r="F48" s="127"/>
      <c r="G48" s="127">
        <f t="shared" si="2"/>
        <v>0</v>
      </c>
    </row>
    <row r="49" spans="1:7" s="93" customFormat="1" ht="85.5" x14ac:dyDescent="0.2">
      <c r="A49" s="118" t="s">
        <v>79</v>
      </c>
      <c r="B49" s="119" t="s">
        <v>169</v>
      </c>
      <c r="C49" s="120"/>
      <c r="D49" s="121"/>
      <c r="E49" s="193"/>
      <c r="F49" s="122"/>
      <c r="G49" s="122"/>
    </row>
    <row r="50" spans="1:7" s="93" customFormat="1" ht="42.75" x14ac:dyDescent="0.2">
      <c r="A50" s="118" t="s">
        <v>88</v>
      </c>
      <c r="B50" s="119" t="s">
        <v>167</v>
      </c>
      <c r="C50" s="120"/>
      <c r="D50" s="121" t="s">
        <v>103</v>
      </c>
      <c r="E50" s="122">
        <v>100</v>
      </c>
      <c r="F50" s="122"/>
      <c r="G50" s="122">
        <f>ROUND(E50*F50,2)</f>
        <v>0</v>
      </c>
    </row>
    <row r="51" spans="1:7" s="93" customFormat="1" ht="28.5" x14ac:dyDescent="0.2">
      <c r="A51" s="118" t="s">
        <v>89</v>
      </c>
      <c r="B51" s="119" t="s">
        <v>168</v>
      </c>
      <c r="C51" s="120"/>
      <c r="D51" s="121" t="s">
        <v>103</v>
      </c>
      <c r="E51" s="122">
        <v>30</v>
      </c>
      <c r="F51" s="122"/>
      <c r="G51" s="122">
        <f>ROUND(E51*F51,2)</f>
        <v>0</v>
      </c>
    </row>
    <row r="52" spans="1:7" s="99" customFormat="1" ht="15.75" thickBot="1" x14ac:dyDescent="0.3">
      <c r="A52" s="94"/>
      <c r="B52" s="95" t="s">
        <v>80</v>
      </c>
      <c r="C52" s="96"/>
      <c r="D52" s="97"/>
      <c r="E52" s="97"/>
      <c r="F52" s="98"/>
      <c r="G52" s="98">
        <f>SUM(G40:G51)</f>
        <v>0</v>
      </c>
    </row>
    <row r="53" spans="1:7" ht="15" thickTop="1" x14ac:dyDescent="0.2">
      <c r="B53" s="249"/>
      <c r="C53" s="252"/>
      <c r="D53" s="261"/>
      <c r="G53" s="259"/>
    </row>
    <row r="54" spans="1:7" x14ac:dyDescent="0.2">
      <c r="B54" s="249"/>
      <c r="C54" s="252"/>
      <c r="D54" s="261"/>
      <c r="G54" s="259"/>
    </row>
    <row r="55" spans="1:7" s="92" customFormat="1" ht="15" x14ac:dyDescent="0.25">
      <c r="A55" s="87" t="s">
        <v>90</v>
      </c>
      <c r="B55" s="88" t="s">
        <v>91</v>
      </c>
      <c r="C55" s="89"/>
      <c r="D55" s="90"/>
      <c r="E55" s="90"/>
      <c r="F55" s="91"/>
      <c r="G55" s="91"/>
    </row>
    <row r="56" spans="1:7" s="93" customFormat="1" x14ac:dyDescent="0.2">
      <c r="A56" s="108"/>
      <c r="B56" s="109"/>
      <c r="C56" s="110"/>
      <c r="D56" s="111"/>
      <c r="E56" s="112"/>
      <c r="F56" s="112"/>
      <c r="G56" s="112"/>
    </row>
    <row r="57" spans="1:7" s="93" customFormat="1" ht="85.5" x14ac:dyDescent="0.2">
      <c r="A57" s="129" t="s">
        <v>58</v>
      </c>
      <c r="B57" s="130" t="s">
        <v>164</v>
      </c>
      <c r="C57" s="131"/>
      <c r="D57" s="132" t="s">
        <v>114</v>
      </c>
      <c r="E57" s="133">
        <v>25</v>
      </c>
      <c r="F57" s="133"/>
      <c r="G57" s="133">
        <f t="shared" ref="G57" si="3">ROUND(E57*F57,2)</f>
        <v>0</v>
      </c>
    </row>
    <row r="58" spans="1:7" s="93" customFormat="1" ht="85.5" x14ac:dyDescent="0.2">
      <c r="A58" s="129" t="s">
        <v>59</v>
      </c>
      <c r="B58" s="130" t="s">
        <v>165</v>
      </c>
      <c r="C58" s="131"/>
      <c r="D58" s="132" t="s">
        <v>57</v>
      </c>
      <c r="E58" s="133">
        <v>3</v>
      </c>
      <c r="F58" s="133"/>
      <c r="G58" s="133">
        <f>ROUND(E58*F58,2)</f>
        <v>0</v>
      </c>
    </row>
    <row r="59" spans="1:7" s="99" customFormat="1" ht="15.75" thickBot="1" x14ac:dyDescent="0.3">
      <c r="A59" s="94"/>
      <c r="B59" s="95" t="s">
        <v>92</v>
      </c>
      <c r="C59" s="96"/>
      <c r="D59" s="97"/>
      <c r="E59" s="97"/>
      <c r="F59" s="98"/>
      <c r="G59" s="98">
        <f>SUM(G57:G58)</f>
        <v>0</v>
      </c>
    </row>
    <row r="60" spans="1:7" ht="15" thickTop="1" x14ac:dyDescent="0.2">
      <c r="B60" s="249"/>
      <c r="C60" s="252"/>
      <c r="D60" s="261"/>
      <c r="G60" s="259"/>
    </row>
    <row r="61" spans="1:7" x14ac:dyDescent="0.2">
      <c r="B61" s="249"/>
      <c r="C61" s="252"/>
      <c r="D61" s="261"/>
      <c r="G61" s="259"/>
    </row>
    <row r="62" spans="1:7" s="99" customFormat="1" ht="15" x14ac:dyDescent="0.25">
      <c r="A62" s="134" t="s">
        <v>95</v>
      </c>
      <c r="B62" s="135" t="s">
        <v>96</v>
      </c>
      <c r="C62" s="136"/>
      <c r="D62" s="137"/>
      <c r="E62" s="137"/>
      <c r="F62" s="138"/>
      <c r="G62" s="138"/>
    </row>
    <row r="63" spans="1:7" s="86" customFormat="1" x14ac:dyDescent="0.2">
      <c r="A63" s="108"/>
      <c r="B63" s="139"/>
      <c r="C63" s="83"/>
      <c r="D63" s="140"/>
      <c r="E63" s="140"/>
      <c r="F63" s="141"/>
      <c r="G63" s="141"/>
    </row>
    <row r="64" spans="1:7" s="92" customFormat="1" ht="15" x14ac:dyDescent="0.25">
      <c r="A64" s="87" t="s">
        <v>97</v>
      </c>
      <c r="B64" s="88" t="s">
        <v>94</v>
      </c>
      <c r="C64" s="89"/>
      <c r="D64" s="90"/>
      <c r="E64" s="90"/>
      <c r="F64" s="91"/>
      <c r="G64" s="91"/>
    </row>
    <row r="65" spans="1:7" x14ac:dyDescent="0.2">
      <c r="B65" s="249"/>
      <c r="C65" s="252"/>
      <c r="D65" s="261"/>
      <c r="G65" s="259"/>
    </row>
    <row r="66" spans="1:7" s="93" customFormat="1" ht="99.75" x14ac:dyDescent="0.2">
      <c r="A66" s="129" t="s">
        <v>55</v>
      </c>
      <c r="B66" s="130" t="s">
        <v>98</v>
      </c>
      <c r="C66" s="131"/>
      <c r="D66" s="132" t="s">
        <v>114</v>
      </c>
      <c r="E66" s="133">
        <v>15</v>
      </c>
      <c r="F66" s="133"/>
      <c r="G66" s="133">
        <f t="shared" ref="G66:G67" si="4">ROUND(E66*F66,2)</f>
        <v>0</v>
      </c>
    </row>
    <row r="67" spans="1:7" s="93" customFormat="1" ht="114" x14ac:dyDescent="0.2">
      <c r="A67" s="129" t="s">
        <v>78</v>
      </c>
      <c r="B67" s="130" t="s">
        <v>99</v>
      </c>
      <c r="C67" s="131"/>
      <c r="D67" s="132" t="s">
        <v>57</v>
      </c>
      <c r="E67" s="133">
        <v>3</v>
      </c>
      <c r="F67" s="133"/>
      <c r="G67" s="133">
        <f t="shared" si="4"/>
        <v>0</v>
      </c>
    </row>
    <row r="68" spans="1:7" s="99" customFormat="1" ht="15.75" thickBot="1" x14ac:dyDescent="0.3">
      <c r="A68" s="94"/>
      <c r="B68" s="95" t="s">
        <v>100</v>
      </c>
      <c r="C68" s="96"/>
      <c r="D68" s="97"/>
      <c r="E68" s="97"/>
      <c r="F68" s="98"/>
      <c r="G68" s="98">
        <f>SUM(G66:G67)</f>
        <v>0</v>
      </c>
    </row>
    <row r="69" spans="1:7" ht="15" thickTop="1" x14ac:dyDescent="0.2">
      <c r="B69" s="128"/>
      <c r="C69" s="252"/>
      <c r="D69" s="261"/>
      <c r="G69" s="259"/>
    </row>
    <row r="70" spans="1:7" s="86" customFormat="1" x14ac:dyDescent="0.2">
      <c r="A70" s="81"/>
      <c r="B70" s="194"/>
      <c r="C70" s="100"/>
      <c r="D70" s="85"/>
      <c r="E70" s="85"/>
      <c r="F70" s="85"/>
      <c r="G70" s="85"/>
    </row>
    <row r="71" spans="1:7" s="92" customFormat="1" ht="15" x14ac:dyDescent="0.25">
      <c r="A71" s="87" t="s">
        <v>93</v>
      </c>
      <c r="B71" s="88" t="s">
        <v>176</v>
      </c>
      <c r="C71" s="89"/>
      <c r="D71" s="90"/>
      <c r="E71" s="90"/>
      <c r="F71" s="91"/>
      <c r="G71" s="91"/>
    </row>
    <row r="72" spans="1:7" s="92" customFormat="1" ht="15" x14ac:dyDescent="0.25">
      <c r="A72" s="87"/>
      <c r="B72" s="88"/>
      <c r="C72" s="89"/>
      <c r="D72" s="90"/>
      <c r="E72" s="90"/>
      <c r="F72" s="91"/>
      <c r="G72" s="91"/>
    </row>
    <row r="73" spans="1:7" s="93" customFormat="1" ht="114" x14ac:dyDescent="0.2">
      <c r="A73" s="129" t="s">
        <v>58</v>
      </c>
      <c r="B73" s="130" t="s">
        <v>178</v>
      </c>
      <c r="C73" s="131"/>
      <c r="D73" s="132" t="s">
        <v>57</v>
      </c>
      <c r="E73" s="133">
        <v>2</v>
      </c>
      <c r="F73" s="133"/>
      <c r="G73" s="133">
        <f>ROUND(E73*F73,2)</f>
        <v>0</v>
      </c>
    </row>
    <row r="74" spans="1:7" s="93" customFormat="1" ht="99.75" x14ac:dyDescent="0.2">
      <c r="A74" s="129" t="s">
        <v>59</v>
      </c>
      <c r="B74" s="130" t="s">
        <v>179</v>
      </c>
      <c r="C74" s="131"/>
      <c r="D74" s="132" t="s">
        <v>57</v>
      </c>
      <c r="E74" s="133">
        <v>2</v>
      </c>
      <c r="F74" s="133"/>
      <c r="G74" s="133">
        <f>ROUND(E74*F74,2)</f>
        <v>0</v>
      </c>
    </row>
    <row r="75" spans="1:7" s="93" customFormat="1" ht="114.75" x14ac:dyDescent="0.2">
      <c r="A75" s="129" t="s">
        <v>60</v>
      </c>
      <c r="B75" s="130" t="s">
        <v>180</v>
      </c>
      <c r="C75" s="131" t="s">
        <v>326</v>
      </c>
      <c r="D75" s="132" t="s">
        <v>57</v>
      </c>
      <c r="E75" s="133">
        <v>2</v>
      </c>
      <c r="F75" s="133"/>
      <c r="G75" s="133">
        <f>ROUND(E75*F75,2)</f>
        <v>0</v>
      </c>
    </row>
    <row r="76" spans="1:7" s="86" customFormat="1" ht="15" thickBot="1" x14ac:dyDescent="0.25">
      <c r="A76" s="94"/>
      <c r="B76" s="95" t="s">
        <v>177</v>
      </c>
      <c r="C76" s="96"/>
      <c r="D76" s="97"/>
      <c r="E76" s="97"/>
      <c r="F76" s="98"/>
      <c r="G76" s="98">
        <f>SUM(G73:G75)</f>
        <v>0</v>
      </c>
    </row>
    <row r="77" spans="1:7" s="86" customFormat="1" ht="15" thickTop="1" x14ac:dyDescent="0.2">
      <c r="A77" s="81"/>
      <c r="B77" s="194"/>
      <c r="C77" s="100"/>
      <c r="D77" s="85"/>
      <c r="E77" s="85"/>
      <c r="F77" s="85"/>
      <c r="G77" s="85"/>
    </row>
    <row r="78" spans="1:7" x14ac:dyDescent="0.2">
      <c r="B78" s="128"/>
      <c r="C78" s="252"/>
      <c r="D78" s="261"/>
      <c r="G78" s="259"/>
    </row>
    <row r="79" spans="1:7" s="86" customFormat="1" x14ac:dyDescent="0.2">
      <c r="A79" s="87" t="s">
        <v>107</v>
      </c>
      <c r="B79" s="88" t="s">
        <v>174</v>
      </c>
      <c r="C79" s="89"/>
      <c r="D79" s="90"/>
      <c r="E79" s="90"/>
      <c r="F79" s="91"/>
      <c r="G79" s="91"/>
    </row>
    <row r="80" spans="1:7" x14ac:dyDescent="0.2">
      <c r="B80" s="128"/>
      <c r="C80" s="252"/>
      <c r="D80" s="261"/>
      <c r="G80" s="259"/>
    </row>
    <row r="81" spans="1:7" s="93" customFormat="1" ht="57" x14ac:dyDescent="0.2">
      <c r="A81" s="129" t="s">
        <v>61</v>
      </c>
      <c r="B81" s="130" t="s">
        <v>166</v>
      </c>
      <c r="C81" s="131"/>
      <c r="D81" s="132" t="s">
        <v>57</v>
      </c>
      <c r="E81" s="133">
        <v>0</v>
      </c>
      <c r="F81" s="133"/>
      <c r="G81" s="133">
        <f t="shared" ref="G81" si="5">ROUND(E81*F81,2)</f>
        <v>0</v>
      </c>
    </row>
    <row r="82" spans="1:7" s="99" customFormat="1" ht="15.75" thickBot="1" x14ac:dyDescent="0.3">
      <c r="A82" s="94"/>
      <c r="B82" s="95" t="s">
        <v>175</v>
      </c>
      <c r="C82" s="96"/>
      <c r="D82" s="97"/>
      <c r="E82" s="97"/>
      <c r="F82" s="98"/>
      <c r="G82" s="98">
        <f>SUM(G81:G81)</f>
        <v>0</v>
      </c>
    </row>
    <row r="83" spans="1:7" ht="15" thickTop="1" x14ac:dyDescent="0.2">
      <c r="B83" s="249"/>
      <c r="C83" s="252"/>
      <c r="D83" s="261"/>
      <c r="G83" s="259"/>
    </row>
    <row r="84" spans="1:7" x14ac:dyDescent="0.2">
      <c r="B84" s="128"/>
      <c r="C84" s="252"/>
      <c r="D84" s="261"/>
      <c r="G84" s="259"/>
    </row>
    <row r="85" spans="1:7" s="86" customFormat="1" x14ac:dyDescent="0.2">
      <c r="A85" s="87" t="s">
        <v>111</v>
      </c>
      <c r="B85" s="88" t="s">
        <v>101</v>
      </c>
      <c r="C85" s="89"/>
      <c r="D85" s="90"/>
      <c r="E85" s="90"/>
      <c r="F85" s="91"/>
      <c r="G85" s="91"/>
    </row>
    <row r="86" spans="1:7" s="86" customFormat="1" x14ac:dyDescent="0.2">
      <c r="A86" s="108"/>
      <c r="B86" s="146"/>
      <c r="C86" s="100"/>
      <c r="D86" s="141"/>
      <c r="E86" s="141"/>
      <c r="F86" s="141"/>
      <c r="G86" s="141"/>
    </row>
    <row r="87" spans="1:7" s="86" customFormat="1" x14ac:dyDescent="0.2">
      <c r="A87" s="108"/>
      <c r="B87" s="103" t="s">
        <v>110</v>
      </c>
      <c r="C87" s="104"/>
      <c r="D87" s="141"/>
      <c r="E87" s="141"/>
      <c r="F87" s="141"/>
      <c r="G87" s="112"/>
    </row>
    <row r="88" spans="1:7" s="93" customFormat="1" ht="57" x14ac:dyDescent="0.2">
      <c r="A88" s="129" t="s">
        <v>112</v>
      </c>
      <c r="B88" s="130" t="s">
        <v>170</v>
      </c>
      <c r="C88" s="131"/>
      <c r="D88" s="132" t="s">
        <v>103</v>
      </c>
      <c r="E88" s="133">
        <v>30</v>
      </c>
      <c r="F88" s="133"/>
      <c r="G88" s="133">
        <f t="shared" ref="G88:G96" si="6">ROUND(E88*F88,2)</f>
        <v>0</v>
      </c>
    </row>
    <row r="89" spans="1:7" s="86" customFormat="1" x14ac:dyDescent="0.2">
      <c r="A89" s="108"/>
      <c r="B89" s="103" t="s">
        <v>181</v>
      </c>
      <c r="C89" s="104"/>
      <c r="D89" s="141"/>
      <c r="E89" s="141"/>
      <c r="F89" s="141"/>
      <c r="G89" s="112"/>
    </row>
    <row r="90" spans="1:7" s="93" customFormat="1" ht="71.25" x14ac:dyDescent="0.2">
      <c r="A90" s="113" t="s">
        <v>113</v>
      </c>
      <c r="B90" s="114" t="s">
        <v>182</v>
      </c>
      <c r="C90" s="115" t="s">
        <v>327</v>
      </c>
      <c r="D90" s="116" t="s">
        <v>57</v>
      </c>
      <c r="E90" s="117">
        <v>2</v>
      </c>
      <c r="F90" s="117"/>
      <c r="G90" s="133">
        <f t="shared" si="6"/>
        <v>0</v>
      </c>
    </row>
    <row r="91" spans="1:7" s="93" customFormat="1" ht="117" x14ac:dyDescent="0.2">
      <c r="A91" s="113" t="s">
        <v>128</v>
      </c>
      <c r="B91" s="114" t="s">
        <v>183</v>
      </c>
      <c r="C91" s="115" t="s">
        <v>328</v>
      </c>
      <c r="D91" s="116" t="s">
        <v>57</v>
      </c>
      <c r="E91" s="117">
        <v>2</v>
      </c>
      <c r="F91" s="117"/>
      <c r="G91" s="133">
        <f t="shared" si="6"/>
        <v>0</v>
      </c>
    </row>
    <row r="92" spans="1:7" s="86" customFormat="1" x14ac:dyDescent="0.2">
      <c r="A92" s="108"/>
      <c r="B92" s="103" t="s">
        <v>219</v>
      </c>
      <c r="C92" s="104"/>
      <c r="D92" s="141"/>
      <c r="E92" s="141"/>
      <c r="F92" s="141"/>
      <c r="G92" s="112"/>
    </row>
    <row r="93" spans="1:7" s="86" customFormat="1" ht="285" x14ac:dyDescent="0.2">
      <c r="A93" s="113" t="s">
        <v>129</v>
      </c>
      <c r="B93" s="114" t="s">
        <v>220</v>
      </c>
      <c r="C93" s="105"/>
      <c r="D93" s="116"/>
      <c r="E93" s="147"/>
      <c r="F93" s="147"/>
      <c r="G93" s="117"/>
    </row>
    <row r="94" spans="1:7" s="86" customFormat="1" ht="42.75" x14ac:dyDescent="0.2">
      <c r="A94" s="118" t="s">
        <v>184</v>
      </c>
      <c r="B94" s="119" t="s">
        <v>171</v>
      </c>
      <c r="C94" s="106"/>
      <c r="D94" s="121" t="s">
        <v>172</v>
      </c>
      <c r="E94" s="148">
        <v>30</v>
      </c>
      <c r="F94" s="122"/>
      <c r="G94" s="122">
        <f t="shared" si="6"/>
        <v>0</v>
      </c>
    </row>
    <row r="95" spans="1:7" s="86" customFormat="1" ht="42.75" x14ac:dyDescent="0.2">
      <c r="A95" s="118" t="s">
        <v>185</v>
      </c>
      <c r="B95" s="119" t="s">
        <v>173</v>
      </c>
      <c r="C95" s="106"/>
      <c r="D95" s="121" t="s">
        <v>103</v>
      </c>
      <c r="E95" s="148">
        <v>15</v>
      </c>
      <c r="F95" s="122"/>
      <c r="G95" s="122">
        <f t="shared" si="6"/>
        <v>0</v>
      </c>
    </row>
    <row r="96" spans="1:7" s="86" customFormat="1" ht="15.75" x14ac:dyDescent="0.2">
      <c r="A96" s="123" t="s">
        <v>217</v>
      </c>
      <c r="B96" s="124" t="s">
        <v>105</v>
      </c>
      <c r="C96" s="107"/>
      <c r="D96" s="126" t="s">
        <v>103</v>
      </c>
      <c r="E96" s="149">
        <v>30</v>
      </c>
      <c r="F96" s="127"/>
      <c r="G96" s="127">
        <f t="shared" si="6"/>
        <v>0</v>
      </c>
    </row>
    <row r="97" spans="1:7" s="86" customFormat="1" x14ac:dyDescent="0.2">
      <c r="A97" s="108"/>
      <c r="B97" s="103" t="s">
        <v>218</v>
      </c>
      <c r="C97" s="104"/>
      <c r="D97" s="141"/>
      <c r="E97" s="141"/>
      <c r="F97" s="141"/>
      <c r="G97" s="112"/>
    </row>
    <row r="98" spans="1:7" s="86" customFormat="1" ht="299.25" x14ac:dyDescent="0.2">
      <c r="A98" s="113" t="s">
        <v>130</v>
      </c>
      <c r="B98" s="114" t="s">
        <v>224</v>
      </c>
      <c r="C98" s="115" t="s">
        <v>328</v>
      </c>
      <c r="D98" s="116"/>
      <c r="E98" s="147"/>
      <c r="F98" s="147"/>
      <c r="G98" s="117"/>
    </row>
    <row r="99" spans="1:7" s="86" customFormat="1" ht="42.75" x14ac:dyDescent="0.2">
      <c r="A99" s="118" t="s">
        <v>221</v>
      </c>
      <c r="B99" s="119" t="s">
        <v>171</v>
      </c>
      <c r="C99" s="106"/>
      <c r="D99" s="121" t="s">
        <v>172</v>
      </c>
      <c r="E99" s="148">
        <v>100</v>
      </c>
      <c r="F99" s="122"/>
      <c r="G99" s="122">
        <f t="shared" ref="G99:G101" si="7">ROUND(E99*F99,2)</f>
        <v>0</v>
      </c>
    </row>
    <row r="100" spans="1:7" s="86" customFormat="1" ht="42.75" x14ac:dyDescent="0.2">
      <c r="A100" s="118" t="s">
        <v>222</v>
      </c>
      <c r="B100" s="119" t="s">
        <v>173</v>
      </c>
      <c r="C100" s="106"/>
      <c r="D100" s="121" t="s">
        <v>103</v>
      </c>
      <c r="E100" s="148">
        <v>30</v>
      </c>
      <c r="F100" s="122"/>
      <c r="G100" s="122">
        <f t="shared" si="7"/>
        <v>0</v>
      </c>
    </row>
    <row r="101" spans="1:7" s="86" customFormat="1" ht="15.75" x14ac:dyDescent="0.2">
      <c r="A101" s="123" t="s">
        <v>223</v>
      </c>
      <c r="B101" s="124" t="s">
        <v>105</v>
      </c>
      <c r="C101" s="107"/>
      <c r="D101" s="126" t="s">
        <v>103</v>
      </c>
      <c r="E101" s="149">
        <v>100</v>
      </c>
      <c r="F101" s="127"/>
      <c r="G101" s="127">
        <f t="shared" si="7"/>
        <v>0</v>
      </c>
    </row>
    <row r="102" spans="1:7" s="86" customFormat="1" x14ac:dyDescent="0.2">
      <c r="A102" s="108"/>
      <c r="B102" s="103" t="s">
        <v>225</v>
      </c>
      <c r="C102" s="104"/>
      <c r="D102" s="141"/>
      <c r="E102" s="141"/>
      <c r="F102" s="141"/>
      <c r="G102" s="112"/>
    </row>
    <row r="103" spans="1:7" s="93" customFormat="1" ht="71.25" x14ac:dyDescent="0.2">
      <c r="A103" s="129" t="s">
        <v>186</v>
      </c>
      <c r="B103" s="130" t="s">
        <v>108</v>
      </c>
      <c r="C103" s="131"/>
      <c r="D103" s="132" t="s">
        <v>115</v>
      </c>
      <c r="E103" s="133">
        <v>80</v>
      </c>
      <c r="F103" s="133"/>
      <c r="G103" s="133">
        <f>ROUND(E103*F103,2)</f>
        <v>0</v>
      </c>
    </row>
    <row r="104" spans="1:7" s="86" customFormat="1" ht="185.25" x14ac:dyDescent="0.2">
      <c r="A104" s="113" t="s">
        <v>226</v>
      </c>
      <c r="B104" s="114" t="s">
        <v>109</v>
      </c>
      <c r="C104" s="115" t="s">
        <v>328</v>
      </c>
      <c r="D104" s="116"/>
      <c r="E104" s="147"/>
      <c r="F104" s="147"/>
      <c r="G104" s="117"/>
    </row>
    <row r="105" spans="1:7" s="86" customFormat="1" ht="15.75" x14ac:dyDescent="0.2">
      <c r="A105" s="118" t="s">
        <v>227</v>
      </c>
      <c r="B105" s="119" t="s">
        <v>102</v>
      </c>
      <c r="C105" s="106"/>
      <c r="D105" s="121" t="s">
        <v>103</v>
      </c>
      <c r="E105" s="148">
        <v>50</v>
      </c>
      <c r="F105" s="122"/>
      <c r="G105" s="122">
        <f>ROUND(E105*F105,2)</f>
        <v>0</v>
      </c>
    </row>
    <row r="106" spans="1:7" s="86" customFormat="1" ht="15.75" x14ac:dyDescent="0.2">
      <c r="A106" s="118" t="s">
        <v>228</v>
      </c>
      <c r="B106" s="119" t="s">
        <v>104</v>
      </c>
      <c r="C106" s="106"/>
      <c r="D106" s="121" t="s">
        <v>103</v>
      </c>
      <c r="E106" s="148">
        <v>30</v>
      </c>
      <c r="F106" s="122"/>
      <c r="G106" s="122">
        <f>ROUND(E106*F106,2)</f>
        <v>0</v>
      </c>
    </row>
    <row r="107" spans="1:7" s="86" customFormat="1" ht="15.75" x14ac:dyDescent="0.2">
      <c r="A107" s="123" t="s">
        <v>229</v>
      </c>
      <c r="B107" s="124" t="s">
        <v>105</v>
      </c>
      <c r="C107" s="107"/>
      <c r="D107" s="126" t="s">
        <v>103</v>
      </c>
      <c r="E107" s="149">
        <v>50</v>
      </c>
      <c r="F107" s="127"/>
      <c r="G107" s="127">
        <f>ROUND(E107*F107,2)</f>
        <v>0</v>
      </c>
    </row>
    <row r="108" spans="1:7" s="86" customFormat="1" ht="15" thickBot="1" x14ac:dyDescent="0.25">
      <c r="A108" s="94"/>
      <c r="B108" s="95" t="s">
        <v>106</v>
      </c>
      <c r="C108" s="96"/>
      <c r="D108" s="97"/>
      <c r="E108" s="97"/>
      <c r="F108" s="98"/>
      <c r="G108" s="98">
        <f>SUM(G87:G107)</f>
        <v>0</v>
      </c>
    </row>
    <row r="109" spans="1:7" ht="15" thickTop="1" x14ac:dyDescent="0.2">
      <c r="B109" s="128"/>
      <c r="C109" s="252"/>
      <c r="D109" s="261"/>
      <c r="G109" s="259"/>
    </row>
    <row r="110" spans="1:7" x14ac:dyDescent="0.2">
      <c r="B110" s="249"/>
      <c r="C110" s="252"/>
      <c r="D110" s="261"/>
      <c r="G110" s="259"/>
    </row>
    <row r="111" spans="1:7" s="86" customFormat="1" x14ac:dyDescent="0.2">
      <c r="A111" s="87" t="s">
        <v>116</v>
      </c>
      <c r="B111" s="88" t="s">
        <v>117</v>
      </c>
      <c r="C111" s="89"/>
      <c r="D111" s="90"/>
      <c r="E111" s="90"/>
      <c r="F111" s="91"/>
      <c r="G111" s="91"/>
    </row>
    <row r="112" spans="1:7" x14ac:dyDescent="0.2">
      <c r="B112" s="249"/>
      <c r="C112" s="252"/>
      <c r="D112" s="261"/>
      <c r="G112" s="259"/>
    </row>
    <row r="113" spans="1:7" s="93" customFormat="1" x14ac:dyDescent="0.2">
      <c r="A113" s="113" t="s">
        <v>118</v>
      </c>
      <c r="B113" s="114" t="s">
        <v>333</v>
      </c>
      <c r="C113" s="115"/>
      <c r="D113" s="116"/>
      <c r="E113" s="117"/>
      <c r="F113" s="117"/>
      <c r="G113" s="117"/>
    </row>
    <row r="114" spans="1:7" s="93" customFormat="1" ht="42.75" x14ac:dyDescent="0.2">
      <c r="A114" s="118" t="s">
        <v>329</v>
      </c>
      <c r="B114" s="119" t="s">
        <v>331</v>
      </c>
      <c r="C114" s="120"/>
      <c r="D114" s="121" t="s">
        <v>57</v>
      </c>
      <c r="E114" s="122">
        <v>1</v>
      </c>
      <c r="F114" s="122"/>
      <c r="G114" s="122">
        <f t="shared" ref="G114:G118" si="8">ROUND(E114*F114,2)</f>
        <v>0</v>
      </c>
    </row>
    <row r="115" spans="1:7" s="93" customFormat="1" ht="57" x14ac:dyDescent="0.2">
      <c r="A115" s="123" t="s">
        <v>330</v>
      </c>
      <c r="B115" s="124" t="s">
        <v>332</v>
      </c>
      <c r="C115" s="125"/>
      <c r="D115" s="126" t="s">
        <v>57</v>
      </c>
      <c r="E115" s="127">
        <v>1</v>
      </c>
      <c r="F115" s="127"/>
      <c r="G115" s="127">
        <f t="shared" si="8"/>
        <v>0</v>
      </c>
    </row>
    <row r="116" spans="1:7" s="93" customFormat="1" ht="85.5" x14ac:dyDescent="0.2">
      <c r="A116" s="129" t="s">
        <v>119</v>
      </c>
      <c r="B116" s="130" t="s">
        <v>187</v>
      </c>
      <c r="C116" s="131"/>
      <c r="D116" s="132" t="s">
        <v>57</v>
      </c>
      <c r="E116" s="133">
        <v>1</v>
      </c>
      <c r="F116" s="133"/>
      <c r="G116" s="133">
        <f t="shared" si="8"/>
        <v>0</v>
      </c>
    </row>
    <row r="117" spans="1:7" s="93" customFormat="1" ht="156.75" x14ac:dyDescent="0.2">
      <c r="A117" s="129" t="s">
        <v>120</v>
      </c>
      <c r="B117" s="130" t="s">
        <v>247</v>
      </c>
      <c r="C117" s="131"/>
      <c r="D117" s="132" t="s">
        <v>57</v>
      </c>
      <c r="E117" s="180">
        <v>2</v>
      </c>
      <c r="F117" s="133"/>
      <c r="G117" s="133">
        <f t="shared" si="8"/>
        <v>0</v>
      </c>
    </row>
    <row r="118" spans="1:7" s="93" customFormat="1" ht="71.25" x14ac:dyDescent="0.2">
      <c r="A118" s="129" t="s">
        <v>122</v>
      </c>
      <c r="B118" s="130" t="s">
        <v>121</v>
      </c>
      <c r="C118" s="131"/>
      <c r="D118" s="132" t="s">
        <v>57</v>
      </c>
      <c r="E118" s="133">
        <v>1</v>
      </c>
      <c r="F118" s="133"/>
      <c r="G118" s="133">
        <f t="shared" si="8"/>
        <v>0</v>
      </c>
    </row>
    <row r="119" spans="1:7" s="99" customFormat="1" ht="15.75" thickBot="1" x14ac:dyDescent="0.3">
      <c r="A119" s="94"/>
      <c r="B119" s="95" t="s">
        <v>123</v>
      </c>
      <c r="C119" s="96"/>
      <c r="D119" s="97"/>
      <c r="E119" s="97"/>
      <c r="F119" s="98"/>
      <c r="G119" s="98">
        <f>SUM(G113:G118)</f>
        <v>0</v>
      </c>
    </row>
    <row r="120" spans="1:7" ht="15" thickTop="1" x14ac:dyDescent="0.2">
      <c r="B120" s="249"/>
      <c r="C120" s="252"/>
      <c r="D120" s="261"/>
      <c r="G120" s="259"/>
    </row>
    <row r="121" spans="1:7" x14ac:dyDescent="0.2">
      <c r="A121" s="254"/>
      <c r="B121" s="253"/>
      <c r="C121" s="252"/>
      <c r="D121" s="261"/>
      <c r="G121" s="259"/>
    </row>
    <row r="122" spans="1:7" s="47" customFormat="1" ht="15.75" x14ac:dyDescent="0.25">
      <c r="A122" s="42" t="s">
        <v>62</v>
      </c>
      <c r="B122" s="43" t="s">
        <v>63</v>
      </c>
      <c r="C122" s="44"/>
      <c r="D122" s="45"/>
      <c r="E122" s="45"/>
      <c r="F122" s="46"/>
      <c r="G122" s="46"/>
    </row>
    <row r="123" spans="1:7" x14ac:dyDescent="0.2">
      <c r="B123" s="239"/>
      <c r="C123" s="50"/>
      <c r="D123" s="51"/>
      <c r="E123" s="51"/>
    </row>
    <row r="124" spans="1:7" ht="42.75" x14ac:dyDescent="0.2">
      <c r="B124" s="150" t="s">
        <v>124</v>
      </c>
      <c r="C124" s="50"/>
      <c r="D124" s="51"/>
      <c r="E124" s="51"/>
    </row>
    <row r="125" spans="1:7" x14ac:dyDescent="0.2">
      <c r="B125" s="239"/>
      <c r="C125" s="50"/>
      <c r="D125" s="51"/>
      <c r="E125" s="51"/>
    </row>
    <row r="126" spans="1:7" s="248" customFormat="1" ht="15" x14ac:dyDescent="0.25">
      <c r="A126" s="244" t="s">
        <v>64</v>
      </c>
      <c r="B126" s="245" t="s">
        <v>232</v>
      </c>
      <c r="C126" s="56"/>
      <c r="D126" s="246"/>
      <c r="E126" s="246"/>
      <c r="F126" s="247"/>
      <c r="G126" s="247"/>
    </row>
    <row r="127" spans="1:7" s="248" customFormat="1" ht="400.5" x14ac:dyDescent="0.25">
      <c r="A127" s="283"/>
      <c r="B127" s="114" t="s">
        <v>369</v>
      </c>
      <c r="C127" s="105" t="s">
        <v>351</v>
      </c>
      <c r="D127" s="284"/>
      <c r="E127" s="284"/>
      <c r="F127" s="284"/>
      <c r="G127" s="284"/>
    </row>
    <row r="128" spans="1:7" s="86" customFormat="1" ht="85.5" x14ac:dyDescent="0.2">
      <c r="A128" s="198"/>
      <c r="B128" s="285" t="s">
        <v>368</v>
      </c>
      <c r="C128" s="200"/>
      <c r="D128" s="201" t="s">
        <v>57</v>
      </c>
      <c r="E128" s="202">
        <v>1</v>
      </c>
      <c r="F128" s="202"/>
      <c r="G128" s="203">
        <f t="shared" ref="G128" si="9">ROUND(E128*F128,2)</f>
        <v>0</v>
      </c>
    </row>
    <row r="129" spans="1:7" s="267" customFormat="1" ht="15.75" thickBot="1" x14ac:dyDescent="0.3">
      <c r="A129" s="241"/>
      <c r="B129" s="242" t="s">
        <v>233</v>
      </c>
      <c r="C129" s="68"/>
      <c r="D129" s="243"/>
      <c r="E129" s="243"/>
      <c r="F129" s="262"/>
      <c r="G129" s="262">
        <f>SUM(G127:G128)</f>
        <v>0</v>
      </c>
    </row>
    <row r="130" spans="1:7" ht="15" thickTop="1" x14ac:dyDescent="0.2"/>
    <row r="132" spans="1:7" s="47" customFormat="1" ht="15.75" x14ac:dyDescent="0.25">
      <c r="A132" s="42" t="s">
        <v>131</v>
      </c>
      <c r="B132" s="43" t="s">
        <v>132</v>
      </c>
      <c r="C132" s="44"/>
      <c r="D132" s="45"/>
      <c r="E132" s="45"/>
      <c r="F132" s="46"/>
      <c r="G132" s="46"/>
    </row>
    <row r="133" spans="1:7" x14ac:dyDescent="0.2">
      <c r="B133" s="239"/>
      <c r="C133" s="50"/>
      <c r="D133" s="51"/>
      <c r="E133" s="51"/>
    </row>
    <row r="134" spans="1:7" ht="42.75" x14ac:dyDescent="0.2">
      <c r="B134" s="150" t="s">
        <v>124</v>
      </c>
      <c r="C134" s="50"/>
      <c r="D134" s="51"/>
      <c r="E134" s="51"/>
    </row>
    <row r="135" spans="1:7" x14ac:dyDescent="0.2">
      <c r="B135" s="239"/>
      <c r="C135" s="50"/>
      <c r="D135" s="51"/>
      <c r="E135" s="51"/>
    </row>
    <row r="136" spans="1:7" s="92" customFormat="1" ht="15" x14ac:dyDescent="0.25">
      <c r="A136" s="87" t="s">
        <v>133</v>
      </c>
      <c r="B136" s="88" t="s">
        <v>135</v>
      </c>
      <c r="C136" s="89"/>
      <c r="D136" s="90"/>
      <c r="E136" s="90"/>
      <c r="F136" s="91"/>
      <c r="G136" s="91"/>
    </row>
    <row r="137" spans="1:7" s="172" customFormat="1" x14ac:dyDescent="0.2">
      <c r="A137" s="108"/>
      <c r="B137" s="128"/>
      <c r="C137" s="101"/>
      <c r="D137" s="175"/>
      <c r="E137" s="176"/>
      <c r="F137" s="176"/>
      <c r="G137" s="177"/>
    </row>
    <row r="138" spans="1:7" s="172" customFormat="1" x14ac:dyDescent="0.2">
      <c r="A138" s="108"/>
      <c r="B138" s="128" t="s">
        <v>136</v>
      </c>
      <c r="C138" s="101"/>
      <c r="D138" s="175"/>
      <c r="E138" s="176"/>
      <c r="F138" s="176"/>
      <c r="G138" s="177"/>
    </row>
    <row r="139" spans="1:7" s="172" customFormat="1" ht="28.5" x14ac:dyDescent="0.2">
      <c r="A139" s="129" t="s">
        <v>55</v>
      </c>
      <c r="B139" s="130" t="s">
        <v>236</v>
      </c>
      <c r="C139" s="173"/>
      <c r="D139" s="178" t="s">
        <v>126</v>
      </c>
      <c r="E139" s="179">
        <v>40</v>
      </c>
      <c r="F139" s="179"/>
      <c r="G139" s="180">
        <f t="shared" ref="G139:G141" si="10">ROUND(E139*F139,2)</f>
        <v>0</v>
      </c>
    </row>
    <row r="140" spans="1:7" s="172" customFormat="1" ht="28.5" x14ac:dyDescent="0.2">
      <c r="A140" s="129" t="s">
        <v>78</v>
      </c>
      <c r="B140" s="130" t="s">
        <v>238</v>
      </c>
      <c r="C140" s="173"/>
      <c r="D140" s="178" t="s">
        <v>126</v>
      </c>
      <c r="E140" s="179">
        <v>40</v>
      </c>
      <c r="F140" s="179"/>
      <c r="G140" s="180">
        <f t="shared" si="10"/>
        <v>0</v>
      </c>
    </row>
    <row r="141" spans="1:7" s="172" customFormat="1" ht="57" x14ac:dyDescent="0.2">
      <c r="A141" s="129" t="s">
        <v>79</v>
      </c>
      <c r="B141" s="130" t="s">
        <v>237</v>
      </c>
      <c r="C141" s="178"/>
      <c r="D141" s="178" t="s">
        <v>126</v>
      </c>
      <c r="E141" s="179">
        <v>40</v>
      </c>
      <c r="F141" s="179"/>
      <c r="G141" s="180">
        <f t="shared" si="10"/>
        <v>0</v>
      </c>
    </row>
    <row r="142" spans="1:7" s="172" customFormat="1" ht="28.5" x14ac:dyDescent="0.2">
      <c r="A142" s="108" t="s">
        <v>239</v>
      </c>
      <c r="B142" s="128" t="s">
        <v>137</v>
      </c>
      <c r="C142" s="101"/>
      <c r="D142" s="175"/>
      <c r="E142" s="176"/>
      <c r="F142" s="176"/>
      <c r="G142" s="177"/>
    </row>
    <row r="143" spans="1:7" s="172" customFormat="1" x14ac:dyDescent="0.2">
      <c r="A143" s="108" t="s">
        <v>240</v>
      </c>
      <c r="B143" s="128" t="s">
        <v>138</v>
      </c>
      <c r="C143" s="101"/>
      <c r="D143" s="175" t="s">
        <v>139</v>
      </c>
      <c r="E143" s="176">
        <v>10</v>
      </c>
      <c r="F143" s="176"/>
      <c r="G143" s="177">
        <f>ROUND(E143*F143,2)</f>
        <v>0</v>
      </c>
    </row>
    <row r="144" spans="1:7" s="172" customFormat="1" x14ac:dyDescent="0.2">
      <c r="A144" s="108" t="s">
        <v>241</v>
      </c>
      <c r="B144" s="128" t="s">
        <v>140</v>
      </c>
      <c r="C144" s="101"/>
      <c r="D144" s="175"/>
      <c r="E144" s="181">
        <v>0.25</v>
      </c>
      <c r="F144" s="176">
        <f>G143</f>
        <v>0</v>
      </c>
      <c r="G144" s="177">
        <f>ROUND(E144*F144,2)</f>
        <v>0</v>
      </c>
    </row>
    <row r="145" spans="1:7" s="92" customFormat="1" ht="15.75" thickBot="1" x14ac:dyDescent="0.3">
      <c r="A145" s="94"/>
      <c r="B145" s="95" t="s">
        <v>141</v>
      </c>
      <c r="C145" s="96"/>
      <c r="D145" s="97"/>
      <c r="E145" s="97"/>
      <c r="F145" s="174"/>
      <c r="G145" s="174">
        <f>SUM(G139:G144)</f>
        <v>0</v>
      </c>
    </row>
    <row r="146" spans="1:7" s="172" customFormat="1" ht="15" thickTop="1" x14ac:dyDescent="0.2">
      <c r="A146" s="108"/>
      <c r="B146" s="146"/>
      <c r="C146" s="100"/>
      <c r="D146" s="176"/>
      <c r="E146" s="176"/>
      <c r="F146" s="176"/>
      <c r="G146" s="176"/>
    </row>
    <row r="147" spans="1:7" s="172" customFormat="1" x14ac:dyDescent="0.2">
      <c r="A147" s="108"/>
      <c r="B147" s="146"/>
      <c r="C147" s="100"/>
      <c r="D147" s="176"/>
      <c r="E147" s="176"/>
      <c r="F147" s="176"/>
      <c r="G147" s="176"/>
    </row>
    <row r="148" spans="1:7" s="92" customFormat="1" ht="15" x14ac:dyDescent="0.25">
      <c r="A148" s="87" t="s">
        <v>134</v>
      </c>
      <c r="B148" s="88" t="s">
        <v>143</v>
      </c>
      <c r="C148" s="89"/>
      <c r="D148" s="90"/>
      <c r="E148" s="90"/>
      <c r="F148" s="91"/>
      <c r="G148" s="91"/>
    </row>
    <row r="149" spans="1:7" s="86" customFormat="1" x14ac:dyDescent="0.2">
      <c r="A149" s="108"/>
      <c r="B149" s="128"/>
      <c r="C149" s="101"/>
      <c r="D149" s="111"/>
      <c r="E149" s="141"/>
      <c r="F149" s="141"/>
      <c r="G149" s="112"/>
    </row>
    <row r="150" spans="1:7" s="86" customFormat="1" ht="114" x14ac:dyDescent="0.2">
      <c r="A150" s="142" t="s">
        <v>58</v>
      </c>
      <c r="B150" s="143" t="s">
        <v>345</v>
      </c>
      <c r="C150" s="102"/>
      <c r="D150" s="144" t="s">
        <v>57</v>
      </c>
      <c r="E150" s="182">
        <v>1</v>
      </c>
      <c r="F150" s="182"/>
      <c r="G150" s="145">
        <f t="shared" ref="G150" si="11">ROUND(E150*F150,2)</f>
        <v>0</v>
      </c>
    </row>
    <row r="151" spans="1:7" s="99" customFormat="1" ht="15.75" thickBot="1" x14ac:dyDescent="0.3">
      <c r="A151" s="94"/>
      <c r="B151" s="95" t="s">
        <v>144</v>
      </c>
      <c r="C151" s="96"/>
      <c r="D151" s="97"/>
      <c r="E151" s="97"/>
      <c r="F151" s="98"/>
      <c r="G151" s="98">
        <f>SUM(G150:G150)</f>
        <v>0</v>
      </c>
    </row>
    <row r="152" spans="1:7" s="172" customFormat="1" ht="15" thickTop="1" x14ac:dyDescent="0.2">
      <c r="A152" s="108"/>
      <c r="B152" s="146"/>
      <c r="C152" s="100"/>
      <c r="D152" s="176"/>
      <c r="E152" s="176"/>
      <c r="F152" s="176"/>
      <c r="G152" s="176"/>
    </row>
    <row r="153" spans="1:7" s="86" customFormat="1" x14ac:dyDescent="0.2">
      <c r="A153" s="108"/>
      <c r="B153" s="146"/>
      <c r="C153" s="100"/>
      <c r="D153" s="141"/>
      <c r="E153" s="141"/>
      <c r="F153" s="141"/>
      <c r="G153" s="141"/>
    </row>
    <row r="154" spans="1:7" s="86" customFormat="1" x14ac:dyDescent="0.2">
      <c r="A154" s="87" t="s">
        <v>142</v>
      </c>
      <c r="B154" s="88" t="s">
        <v>235</v>
      </c>
      <c r="C154" s="89"/>
      <c r="D154" s="90"/>
      <c r="E154" s="90"/>
      <c r="F154" s="91"/>
      <c r="G154" s="91"/>
    </row>
    <row r="155" spans="1:7" s="86" customFormat="1" x14ac:dyDescent="0.2">
      <c r="A155" s="108"/>
      <c r="B155" s="128"/>
      <c r="C155" s="101"/>
      <c r="D155" s="111"/>
      <c r="E155" s="141"/>
      <c r="F155" s="141"/>
      <c r="G155" s="112"/>
    </row>
    <row r="156" spans="1:7" s="86" customFormat="1" ht="71.25" x14ac:dyDescent="0.2">
      <c r="A156" s="142" t="s">
        <v>61</v>
      </c>
      <c r="B156" s="143" t="s">
        <v>145</v>
      </c>
      <c r="C156" s="102"/>
      <c r="D156" s="144" t="s">
        <v>57</v>
      </c>
      <c r="E156" s="182">
        <v>1</v>
      </c>
      <c r="F156" s="182"/>
      <c r="G156" s="145">
        <f>ROUND(E156*F156,2)</f>
        <v>0</v>
      </c>
    </row>
    <row r="157" spans="1:7" s="86" customFormat="1" ht="15" thickBot="1" x14ac:dyDescent="0.25">
      <c r="A157" s="94"/>
      <c r="B157" s="95" t="s">
        <v>146</v>
      </c>
      <c r="C157" s="96"/>
      <c r="D157" s="97"/>
      <c r="E157" s="97"/>
      <c r="F157" s="98"/>
      <c r="G157" s="98">
        <f>SUM(G155:G156)</f>
        <v>0</v>
      </c>
    </row>
    <row r="158" spans="1:7" s="86" customFormat="1" ht="15" thickTop="1" x14ac:dyDescent="0.2">
      <c r="A158" s="108"/>
      <c r="B158" s="146"/>
      <c r="C158" s="100"/>
      <c r="D158" s="141"/>
      <c r="E158" s="141"/>
      <c r="F158" s="141"/>
      <c r="G158" s="141"/>
    </row>
    <row r="159" spans="1:7" s="86" customFormat="1" x14ac:dyDescent="0.2">
      <c r="A159" s="108"/>
      <c r="B159" s="146"/>
      <c r="C159" s="100"/>
      <c r="D159" s="141"/>
      <c r="E159" s="141"/>
      <c r="F159" s="141"/>
      <c r="G159" s="141"/>
    </row>
  </sheetData>
  <pageMargins left="0.51181102362204722" right="0.39370078740157483" top="0.51181102362204722" bottom="0.51181102362204722" header="0.27559055118110237" footer="0.27559055118110237"/>
  <pageSetup paperSize="9" scale="55" fitToHeight="19" orientation="portrait" r:id="rId1"/>
  <headerFooter alignWithMargins="0">
    <oddFooter>&amp;L&amp;A&amp;R&amp;8&amp;P / &amp;N</oddFooter>
  </headerFooter>
  <rowBreaks count="1" manualBreakCount="1">
    <brk id="844" max="655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0"/>
  <sheetViews>
    <sheetView zoomScale="90" zoomScaleNormal="90" workbookViewId="0"/>
  </sheetViews>
  <sheetFormatPr defaultRowHeight="14.25" x14ac:dyDescent="0.2"/>
  <cols>
    <col min="1" max="1" width="9.625" style="238" customWidth="1"/>
    <col min="2" max="2" width="69.625" style="240" customWidth="1"/>
    <col min="3" max="3" width="23.375" style="73" customWidth="1"/>
    <col min="4" max="4" width="7.125" style="258" customWidth="1"/>
    <col min="5" max="5" width="9.625" style="258" customWidth="1"/>
    <col min="6" max="7" width="13.375" style="258" customWidth="1"/>
    <col min="8" max="16384" width="9" style="260"/>
  </cols>
  <sheetData>
    <row r="1" spans="1:7" s="237" customFormat="1" x14ac:dyDescent="0.2">
      <c r="A1" s="33" t="s">
        <v>11</v>
      </c>
      <c r="B1" s="236" t="s">
        <v>12</v>
      </c>
      <c r="C1" s="34"/>
    </row>
    <row r="2" spans="1:7" s="237" customFormat="1" x14ac:dyDescent="0.2">
      <c r="A2" s="255" t="s">
        <v>69</v>
      </c>
      <c r="B2" s="236" t="str">
        <f>'Naslovna stran'!C26</f>
        <v>Sanacija vzrokov in posledic vlage v stanovanjih in druga vzdrževalna dela na naslovu Aškerčeva 1 v Celju</v>
      </c>
      <c r="C2" s="34"/>
    </row>
    <row r="3" spans="1:7" s="237" customFormat="1" x14ac:dyDescent="0.2">
      <c r="A3" s="33" t="s">
        <v>22</v>
      </c>
      <c r="B3" s="236">
        <f>'Naslovna stran'!C9</f>
        <v>0</v>
      </c>
      <c r="C3" s="34"/>
    </row>
    <row r="4" spans="1:7" s="237" customFormat="1" x14ac:dyDescent="0.2">
      <c r="C4" s="35"/>
    </row>
    <row r="5" spans="1:7" s="41" customFormat="1" ht="10.5" x14ac:dyDescent="0.15">
      <c r="A5" s="36" t="s">
        <v>49</v>
      </c>
      <c r="B5" s="37" t="s">
        <v>50</v>
      </c>
      <c r="C5" s="38" t="s">
        <v>370</v>
      </c>
      <c r="D5" s="39" t="s">
        <v>51</v>
      </c>
      <c r="E5" s="40" t="s">
        <v>52</v>
      </c>
      <c r="F5" s="40" t="s">
        <v>53</v>
      </c>
      <c r="G5" s="40" t="s">
        <v>54</v>
      </c>
    </row>
    <row r="6" spans="1:7" x14ac:dyDescent="0.2">
      <c r="A6" s="254"/>
      <c r="B6" s="253"/>
      <c r="C6" s="252"/>
      <c r="D6" s="261"/>
      <c r="G6" s="259"/>
    </row>
    <row r="7" spans="1:7" s="80" customFormat="1" ht="15.75" x14ac:dyDescent="0.25">
      <c r="A7" s="75" t="s">
        <v>189</v>
      </c>
      <c r="B7" s="76" t="s">
        <v>214</v>
      </c>
      <c r="C7" s="77"/>
      <c r="D7" s="78"/>
      <c r="E7" s="78"/>
      <c r="F7" s="79"/>
      <c r="G7" s="79"/>
    </row>
    <row r="8" spans="1:7" s="86" customFormat="1" x14ac:dyDescent="0.2">
      <c r="A8" s="81"/>
      <c r="B8" s="82"/>
      <c r="C8" s="83"/>
      <c r="D8" s="84"/>
      <c r="E8" s="84"/>
      <c r="F8" s="85"/>
      <c r="G8" s="85"/>
    </row>
    <row r="9" spans="1:7" s="92" customFormat="1" ht="15" x14ac:dyDescent="0.25">
      <c r="A9" s="87" t="s">
        <v>191</v>
      </c>
      <c r="B9" s="88" t="s">
        <v>202</v>
      </c>
      <c r="C9" s="89"/>
      <c r="D9" s="90"/>
      <c r="E9" s="90"/>
      <c r="F9" s="91"/>
      <c r="G9" s="91"/>
    </row>
    <row r="10" spans="1:7" s="93" customFormat="1" x14ac:dyDescent="0.2">
      <c r="A10" s="108"/>
      <c r="B10" s="109"/>
      <c r="C10" s="110"/>
      <c r="D10" s="111"/>
      <c r="E10" s="112"/>
      <c r="F10" s="112"/>
      <c r="G10" s="112"/>
    </row>
    <row r="11" spans="1:7" ht="85.5" x14ac:dyDescent="0.2">
      <c r="A11" s="151" t="s">
        <v>55</v>
      </c>
      <c r="B11" s="152" t="s">
        <v>216</v>
      </c>
      <c r="C11" s="153"/>
      <c r="D11" s="154"/>
      <c r="E11" s="155"/>
      <c r="F11" s="155"/>
      <c r="G11" s="156"/>
    </row>
    <row r="12" spans="1:7" ht="71.25" x14ac:dyDescent="0.2">
      <c r="A12" s="263" t="s">
        <v>56</v>
      </c>
      <c r="B12" s="158" t="s">
        <v>190</v>
      </c>
      <c r="C12" s="159"/>
      <c r="D12" s="160" t="s">
        <v>57</v>
      </c>
      <c r="E12" s="51">
        <v>1</v>
      </c>
      <c r="F12" s="51"/>
      <c r="G12" s="161">
        <f t="shared" ref="G12:G20" si="0">ROUND(E12*F12,2)</f>
        <v>0</v>
      </c>
    </row>
    <row r="13" spans="1:7" ht="57" x14ac:dyDescent="0.2">
      <c r="A13" s="263" t="s">
        <v>65</v>
      </c>
      <c r="B13" s="158" t="s">
        <v>193</v>
      </c>
      <c r="C13" s="159"/>
      <c r="D13" s="160" t="s">
        <v>57</v>
      </c>
      <c r="E13" s="51">
        <v>1</v>
      </c>
      <c r="F13" s="51"/>
      <c r="G13" s="161">
        <f t="shared" si="0"/>
        <v>0</v>
      </c>
    </row>
    <row r="14" spans="1:7" ht="99.75" x14ac:dyDescent="0.2">
      <c r="A14" s="263" t="s">
        <v>192</v>
      </c>
      <c r="B14" s="158" t="s">
        <v>194</v>
      </c>
      <c r="C14" s="159"/>
      <c r="D14" s="160" t="s">
        <v>57</v>
      </c>
      <c r="E14" s="51">
        <v>1</v>
      </c>
      <c r="F14" s="51"/>
      <c r="G14" s="161">
        <f t="shared" si="0"/>
        <v>0</v>
      </c>
    </row>
    <row r="15" spans="1:7" ht="142.5" x14ac:dyDescent="0.2">
      <c r="A15" s="263" t="s">
        <v>195</v>
      </c>
      <c r="B15" s="158" t="s">
        <v>234</v>
      </c>
      <c r="C15" s="159"/>
      <c r="D15" s="160" t="s">
        <v>57</v>
      </c>
      <c r="E15" s="51">
        <v>1</v>
      </c>
      <c r="F15" s="51"/>
      <c r="G15" s="161">
        <f t="shared" si="0"/>
        <v>0</v>
      </c>
    </row>
    <row r="16" spans="1:7" ht="114" x14ac:dyDescent="0.2">
      <c r="A16" s="263" t="s">
        <v>196</v>
      </c>
      <c r="B16" s="158" t="s">
        <v>198</v>
      </c>
      <c r="C16" s="159"/>
      <c r="D16" s="160" t="s">
        <v>57</v>
      </c>
      <c r="E16" s="51">
        <v>1</v>
      </c>
      <c r="F16" s="51"/>
      <c r="G16" s="161">
        <f t="shared" si="0"/>
        <v>0</v>
      </c>
    </row>
    <row r="17" spans="1:7" ht="185.25" x14ac:dyDescent="0.2">
      <c r="A17" s="263" t="s">
        <v>197</v>
      </c>
      <c r="B17" s="158" t="s">
        <v>199</v>
      </c>
      <c r="C17" s="159"/>
      <c r="D17" s="160" t="s">
        <v>57</v>
      </c>
      <c r="E17" s="51">
        <v>1</v>
      </c>
      <c r="F17" s="51"/>
      <c r="G17" s="161">
        <f t="shared" si="0"/>
        <v>0</v>
      </c>
    </row>
    <row r="18" spans="1:7" ht="114" x14ac:dyDescent="0.2">
      <c r="A18" s="263" t="s">
        <v>200</v>
      </c>
      <c r="B18" s="158" t="s">
        <v>201</v>
      </c>
      <c r="C18" s="159"/>
      <c r="D18" s="160" t="s">
        <v>57</v>
      </c>
      <c r="E18" s="51">
        <v>1</v>
      </c>
      <c r="F18" s="51"/>
      <c r="G18" s="161">
        <f t="shared" si="0"/>
        <v>0</v>
      </c>
    </row>
    <row r="19" spans="1:7" ht="99.75" x14ac:dyDescent="0.2">
      <c r="A19" s="263" t="s">
        <v>203</v>
      </c>
      <c r="B19" s="158" t="s">
        <v>204</v>
      </c>
      <c r="C19" s="159"/>
      <c r="D19" s="160" t="s">
        <v>57</v>
      </c>
      <c r="E19" s="51">
        <v>1</v>
      </c>
      <c r="F19" s="51"/>
      <c r="G19" s="161">
        <f t="shared" si="0"/>
        <v>0</v>
      </c>
    </row>
    <row r="20" spans="1:7" ht="142.5" x14ac:dyDescent="0.2">
      <c r="A20" s="162" t="s">
        <v>205</v>
      </c>
      <c r="B20" s="163" t="s">
        <v>324</v>
      </c>
      <c r="C20" s="164"/>
      <c r="D20" s="165" t="s">
        <v>57</v>
      </c>
      <c r="E20" s="166">
        <v>1</v>
      </c>
      <c r="F20" s="166"/>
      <c r="G20" s="167">
        <f t="shared" si="0"/>
        <v>0</v>
      </c>
    </row>
    <row r="21" spans="1:7" s="99" customFormat="1" ht="15.75" thickBot="1" x14ac:dyDescent="0.3">
      <c r="A21" s="94"/>
      <c r="B21" s="95" t="s">
        <v>206</v>
      </c>
      <c r="C21" s="96"/>
      <c r="D21" s="97"/>
      <c r="E21" s="97"/>
      <c r="F21" s="98"/>
      <c r="G21" s="98">
        <f>SUM(G11:G20)</f>
        <v>0</v>
      </c>
    </row>
    <row r="22" spans="1:7" ht="15" thickTop="1" x14ac:dyDescent="0.2">
      <c r="A22" s="254"/>
      <c r="B22" s="253"/>
      <c r="C22" s="252"/>
      <c r="D22" s="160"/>
      <c r="E22" s="51"/>
      <c r="F22" s="51"/>
      <c r="G22" s="161"/>
    </row>
    <row r="23" spans="1:7" x14ac:dyDescent="0.2">
      <c r="A23" s="254"/>
      <c r="B23" s="253"/>
      <c r="C23" s="252"/>
      <c r="D23" s="160"/>
      <c r="E23" s="51"/>
      <c r="F23" s="51"/>
      <c r="G23" s="161"/>
    </row>
    <row r="24" spans="1:7" s="92" customFormat="1" ht="15" x14ac:dyDescent="0.25">
      <c r="A24" s="87" t="s">
        <v>207</v>
      </c>
      <c r="B24" s="88" t="s">
        <v>208</v>
      </c>
      <c r="C24" s="89"/>
      <c r="D24" s="90"/>
      <c r="E24" s="90"/>
      <c r="F24" s="91"/>
      <c r="G24" s="91"/>
    </row>
    <row r="25" spans="1:7" x14ac:dyDescent="0.2">
      <c r="A25" s="254"/>
      <c r="B25" s="253"/>
      <c r="C25" s="252"/>
      <c r="D25" s="160"/>
      <c r="E25" s="51"/>
      <c r="F25" s="51"/>
      <c r="G25" s="161"/>
    </row>
    <row r="26" spans="1:7" ht="270.75" x14ac:dyDescent="0.2">
      <c r="A26" s="195" t="s">
        <v>58</v>
      </c>
      <c r="B26" s="196" t="s">
        <v>325</v>
      </c>
      <c r="C26" s="168"/>
      <c r="D26" s="169" t="s">
        <v>57</v>
      </c>
      <c r="E26" s="170">
        <v>1</v>
      </c>
      <c r="F26" s="170"/>
      <c r="G26" s="171">
        <f>ROUND(E26*F26,2)</f>
        <v>0</v>
      </c>
    </row>
    <row r="27" spans="1:7" s="99" customFormat="1" ht="15.75" thickBot="1" x14ac:dyDescent="0.3">
      <c r="A27" s="94"/>
      <c r="B27" s="95" t="s">
        <v>209</v>
      </c>
      <c r="C27" s="96"/>
      <c r="D27" s="97"/>
      <c r="E27" s="97"/>
      <c r="F27" s="98"/>
      <c r="G27" s="98">
        <f>SUM(G26)</f>
        <v>0</v>
      </c>
    </row>
    <row r="28" spans="1:7" ht="15" thickTop="1" x14ac:dyDescent="0.2">
      <c r="A28" s="254"/>
      <c r="B28" s="253"/>
      <c r="C28" s="252"/>
      <c r="D28" s="160"/>
      <c r="E28" s="51"/>
      <c r="F28" s="51"/>
      <c r="G28" s="161"/>
    </row>
    <row r="29" spans="1:7" x14ac:dyDescent="0.2">
      <c r="A29" s="254"/>
      <c r="B29" s="253"/>
      <c r="C29" s="252"/>
      <c r="D29" s="160"/>
      <c r="E29" s="51"/>
      <c r="F29" s="51"/>
      <c r="G29" s="161"/>
    </row>
    <row r="30" spans="1:7" s="92" customFormat="1" ht="15" x14ac:dyDescent="0.25">
      <c r="A30" s="87" t="s">
        <v>210</v>
      </c>
      <c r="B30" s="88" t="s">
        <v>211</v>
      </c>
      <c r="C30" s="89"/>
      <c r="D30" s="90"/>
      <c r="E30" s="90"/>
      <c r="F30" s="91"/>
      <c r="G30" s="91"/>
    </row>
    <row r="31" spans="1:7" x14ac:dyDescent="0.2">
      <c r="A31" s="254"/>
      <c r="B31" s="253"/>
      <c r="C31" s="252"/>
      <c r="D31" s="160"/>
      <c r="E31" s="51"/>
      <c r="F31" s="51"/>
      <c r="G31" s="161"/>
    </row>
    <row r="32" spans="1:7" ht="384.75" x14ac:dyDescent="0.2">
      <c r="A32" s="195" t="s">
        <v>61</v>
      </c>
      <c r="B32" s="196" t="s">
        <v>213</v>
      </c>
      <c r="C32" s="168"/>
      <c r="D32" s="169" t="s">
        <v>57</v>
      </c>
      <c r="E32" s="170">
        <v>1</v>
      </c>
      <c r="F32" s="170"/>
      <c r="G32" s="171">
        <f>ROUND(E32*F32,2)</f>
        <v>0</v>
      </c>
    </row>
    <row r="33" spans="1:7" s="99" customFormat="1" ht="15.75" thickBot="1" x14ac:dyDescent="0.3">
      <c r="A33" s="94"/>
      <c r="B33" s="95" t="s">
        <v>212</v>
      </c>
      <c r="C33" s="96"/>
      <c r="D33" s="97"/>
      <c r="E33" s="97"/>
      <c r="F33" s="98"/>
      <c r="G33" s="98">
        <f>SUM(G32)</f>
        <v>0</v>
      </c>
    </row>
    <row r="34" spans="1:7" ht="15" thickTop="1" x14ac:dyDescent="0.2">
      <c r="A34" s="254"/>
      <c r="B34" s="253"/>
      <c r="C34" s="252"/>
      <c r="D34" s="261"/>
      <c r="G34" s="259"/>
    </row>
    <row r="35" spans="1:7" x14ac:dyDescent="0.2">
      <c r="A35" s="254"/>
      <c r="B35" s="253"/>
      <c r="C35" s="252"/>
      <c r="D35" s="261"/>
      <c r="G35" s="259"/>
    </row>
    <row r="36" spans="1:7" s="80" customFormat="1" ht="15.75" x14ac:dyDescent="0.25">
      <c r="A36" s="75" t="s">
        <v>74</v>
      </c>
      <c r="B36" s="76" t="s">
        <v>75</v>
      </c>
      <c r="C36" s="77"/>
      <c r="D36" s="78"/>
      <c r="E36" s="78"/>
      <c r="F36" s="79"/>
      <c r="G36" s="79"/>
    </row>
    <row r="37" spans="1:7" s="86" customFormat="1" x14ac:dyDescent="0.2">
      <c r="A37" s="81"/>
      <c r="B37" s="82"/>
      <c r="C37" s="83"/>
      <c r="D37" s="84"/>
      <c r="E37" s="84"/>
      <c r="F37" s="85"/>
      <c r="G37" s="85"/>
    </row>
    <row r="38" spans="1:7" s="92" customFormat="1" ht="15" x14ac:dyDescent="0.25">
      <c r="A38" s="87" t="s">
        <v>76</v>
      </c>
      <c r="B38" s="88" t="s">
        <v>77</v>
      </c>
      <c r="C38" s="89"/>
      <c r="D38" s="90"/>
      <c r="E38" s="90"/>
      <c r="F38" s="91"/>
      <c r="G38" s="91"/>
    </row>
    <row r="39" spans="1:7" s="93" customFormat="1" x14ac:dyDescent="0.2">
      <c r="A39" s="108"/>
      <c r="B39" s="109"/>
      <c r="C39" s="110"/>
      <c r="D39" s="111"/>
      <c r="E39" s="112"/>
      <c r="F39" s="112"/>
      <c r="G39" s="112"/>
    </row>
    <row r="40" spans="1:7" s="93" customFormat="1" ht="115.5" x14ac:dyDescent="0.2">
      <c r="A40" s="113" t="s">
        <v>55</v>
      </c>
      <c r="B40" s="114" t="s">
        <v>157</v>
      </c>
      <c r="C40" s="115"/>
      <c r="D40" s="116"/>
      <c r="E40" s="117"/>
      <c r="F40" s="117"/>
      <c r="G40" s="117"/>
    </row>
    <row r="41" spans="1:7" s="93" customFormat="1" ht="15.75" x14ac:dyDescent="0.2">
      <c r="A41" s="118" t="s">
        <v>56</v>
      </c>
      <c r="B41" s="119" t="s">
        <v>81</v>
      </c>
      <c r="C41" s="120"/>
      <c r="D41" s="121" t="s">
        <v>114</v>
      </c>
      <c r="E41" s="122">
        <v>25</v>
      </c>
      <c r="F41" s="122"/>
      <c r="G41" s="122">
        <f t="shared" ref="G41:G42" si="1">ROUND(E41*F41,2)</f>
        <v>0</v>
      </c>
    </row>
    <row r="42" spans="1:7" s="93" customFormat="1" ht="15.75" x14ac:dyDescent="0.2">
      <c r="A42" s="118" t="s">
        <v>65</v>
      </c>
      <c r="B42" s="124" t="s">
        <v>82</v>
      </c>
      <c r="C42" s="120"/>
      <c r="D42" s="121" t="s">
        <v>114</v>
      </c>
      <c r="E42" s="122">
        <v>15</v>
      </c>
      <c r="F42" s="122"/>
      <c r="G42" s="122">
        <f t="shared" si="1"/>
        <v>0</v>
      </c>
    </row>
    <row r="43" spans="1:7" s="93" customFormat="1" ht="128.25" x14ac:dyDescent="0.2">
      <c r="A43" s="113" t="s">
        <v>78</v>
      </c>
      <c r="B43" s="114" t="s">
        <v>158</v>
      </c>
      <c r="C43" s="115"/>
      <c r="D43" s="116"/>
      <c r="E43" s="117"/>
      <c r="F43" s="117"/>
      <c r="G43" s="117"/>
    </row>
    <row r="44" spans="1:7" s="93" customFormat="1" ht="43.5" x14ac:dyDescent="0.2">
      <c r="A44" s="118" t="s">
        <v>83</v>
      </c>
      <c r="B44" s="119" t="s">
        <v>159</v>
      </c>
      <c r="C44" s="120"/>
      <c r="D44" s="121" t="s">
        <v>127</v>
      </c>
      <c r="E44" s="122">
        <v>3</v>
      </c>
      <c r="F44" s="122"/>
      <c r="G44" s="122">
        <f t="shared" ref="G44:G48" si="2">ROUND(E44*F44,2)</f>
        <v>0</v>
      </c>
    </row>
    <row r="45" spans="1:7" s="93" customFormat="1" ht="43.5" x14ac:dyDescent="0.2">
      <c r="A45" s="118" t="s">
        <v>84</v>
      </c>
      <c r="B45" s="119" t="s">
        <v>160</v>
      </c>
      <c r="C45" s="120"/>
      <c r="D45" s="121" t="s">
        <v>127</v>
      </c>
      <c r="E45" s="193">
        <v>0</v>
      </c>
      <c r="F45" s="122"/>
      <c r="G45" s="122">
        <f t="shared" si="2"/>
        <v>0</v>
      </c>
    </row>
    <row r="46" spans="1:7" s="93" customFormat="1" ht="57.75" x14ac:dyDescent="0.2">
      <c r="A46" s="118" t="s">
        <v>85</v>
      </c>
      <c r="B46" s="119" t="s">
        <v>161</v>
      </c>
      <c r="C46" s="120"/>
      <c r="D46" s="121" t="s">
        <v>127</v>
      </c>
      <c r="E46" s="193">
        <v>2</v>
      </c>
      <c r="F46" s="122"/>
      <c r="G46" s="122">
        <f t="shared" si="2"/>
        <v>0</v>
      </c>
    </row>
    <row r="47" spans="1:7" s="93" customFormat="1" ht="43.5" x14ac:dyDescent="0.2">
      <c r="A47" s="118" t="s">
        <v>86</v>
      </c>
      <c r="B47" s="119" t="s">
        <v>162</v>
      </c>
      <c r="C47" s="120"/>
      <c r="D47" s="121" t="s">
        <v>127</v>
      </c>
      <c r="E47" s="122">
        <v>3</v>
      </c>
      <c r="F47" s="122"/>
      <c r="G47" s="122">
        <f t="shared" si="2"/>
        <v>0</v>
      </c>
    </row>
    <row r="48" spans="1:7" s="93" customFormat="1" ht="43.5" x14ac:dyDescent="0.2">
      <c r="A48" s="123" t="s">
        <v>87</v>
      </c>
      <c r="B48" s="124" t="s">
        <v>163</v>
      </c>
      <c r="C48" s="125"/>
      <c r="D48" s="126" t="s">
        <v>127</v>
      </c>
      <c r="E48" s="204">
        <v>0</v>
      </c>
      <c r="F48" s="127"/>
      <c r="G48" s="127">
        <f t="shared" si="2"/>
        <v>0</v>
      </c>
    </row>
    <row r="49" spans="1:7" s="93" customFormat="1" ht="85.5" x14ac:dyDescent="0.2">
      <c r="A49" s="118" t="s">
        <v>79</v>
      </c>
      <c r="B49" s="119" t="s">
        <v>169</v>
      </c>
      <c r="C49" s="120"/>
      <c r="D49" s="121"/>
      <c r="E49" s="193"/>
      <c r="F49" s="122"/>
      <c r="G49" s="122"/>
    </row>
    <row r="50" spans="1:7" s="93" customFormat="1" ht="42.75" x14ac:dyDescent="0.2">
      <c r="A50" s="118" t="s">
        <v>88</v>
      </c>
      <c r="B50" s="119" t="s">
        <v>167</v>
      </c>
      <c r="C50" s="120"/>
      <c r="D50" s="121" t="s">
        <v>103</v>
      </c>
      <c r="E50" s="122">
        <v>100</v>
      </c>
      <c r="F50" s="122"/>
      <c r="G50" s="122">
        <f>ROUND(E50*F50,2)</f>
        <v>0</v>
      </c>
    </row>
    <row r="51" spans="1:7" s="93" customFormat="1" ht="28.5" x14ac:dyDescent="0.2">
      <c r="A51" s="118" t="s">
        <v>89</v>
      </c>
      <c r="B51" s="119" t="s">
        <v>168</v>
      </c>
      <c r="C51" s="120"/>
      <c r="D51" s="121" t="s">
        <v>103</v>
      </c>
      <c r="E51" s="122">
        <v>30</v>
      </c>
      <c r="F51" s="122"/>
      <c r="G51" s="122">
        <f>ROUND(E51*F51,2)</f>
        <v>0</v>
      </c>
    </row>
    <row r="52" spans="1:7" s="99" customFormat="1" ht="15.75" thickBot="1" x14ac:dyDescent="0.3">
      <c r="A52" s="94"/>
      <c r="B52" s="95" t="s">
        <v>80</v>
      </c>
      <c r="C52" s="96"/>
      <c r="D52" s="97"/>
      <c r="E52" s="97"/>
      <c r="F52" s="98"/>
      <c r="G52" s="98">
        <f>SUM(G40:G51)</f>
        <v>0</v>
      </c>
    </row>
    <row r="53" spans="1:7" ht="15" thickTop="1" x14ac:dyDescent="0.2">
      <c r="B53" s="249"/>
      <c r="C53" s="252"/>
      <c r="D53" s="261"/>
      <c r="G53" s="259"/>
    </row>
    <row r="54" spans="1:7" x14ac:dyDescent="0.2">
      <c r="B54" s="249"/>
      <c r="C54" s="252"/>
      <c r="D54" s="261"/>
      <c r="G54" s="259"/>
    </row>
    <row r="55" spans="1:7" s="92" customFormat="1" ht="15" x14ac:dyDescent="0.25">
      <c r="A55" s="87" t="s">
        <v>90</v>
      </c>
      <c r="B55" s="88" t="s">
        <v>91</v>
      </c>
      <c r="C55" s="89"/>
      <c r="D55" s="90"/>
      <c r="E55" s="90"/>
      <c r="F55" s="91"/>
      <c r="G55" s="91"/>
    </row>
    <row r="56" spans="1:7" s="93" customFormat="1" x14ac:dyDescent="0.2">
      <c r="A56" s="108"/>
      <c r="B56" s="109"/>
      <c r="C56" s="110"/>
      <c r="D56" s="111"/>
      <c r="E56" s="112"/>
      <c r="F56" s="112"/>
      <c r="G56" s="112"/>
    </row>
    <row r="57" spans="1:7" s="93" customFormat="1" ht="85.5" x14ac:dyDescent="0.2">
      <c r="A57" s="129" t="s">
        <v>58</v>
      </c>
      <c r="B57" s="130" t="s">
        <v>164</v>
      </c>
      <c r="C57" s="131"/>
      <c r="D57" s="132" t="s">
        <v>114</v>
      </c>
      <c r="E57" s="133">
        <v>25</v>
      </c>
      <c r="F57" s="133"/>
      <c r="G57" s="133">
        <f t="shared" ref="G57" si="3">ROUND(E57*F57,2)</f>
        <v>0</v>
      </c>
    </row>
    <row r="58" spans="1:7" s="93" customFormat="1" ht="85.5" x14ac:dyDescent="0.2">
      <c r="A58" s="129" t="s">
        <v>59</v>
      </c>
      <c r="B58" s="130" t="s">
        <v>165</v>
      </c>
      <c r="C58" s="131"/>
      <c r="D58" s="132" t="s">
        <v>57</v>
      </c>
      <c r="E58" s="133">
        <v>3</v>
      </c>
      <c r="F58" s="133"/>
      <c r="G58" s="133">
        <f>ROUND(E58*F58,2)</f>
        <v>0</v>
      </c>
    </row>
    <row r="59" spans="1:7" s="99" customFormat="1" ht="15.75" thickBot="1" x14ac:dyDescent="0.3">
      <c r="A59" s="94"/>
      <c r="B59" s="95" t="s">
        <v>92</v>
      </c>
      <c r="C59" s="96"/>
      <c r="D59" s="97"/>
      <c r="E59" s="97"/>
      <c r="F59" s="98"/>
      <c r="G59" s="98">
        <f>SUM(G57:G58)</f>
        <v>0</v>
      </c>
    </row>
    <row r="60" spans="1:7" ht="15" thickTop="1" x14ac:dyDescent="0.2">
      <c r="B60" s="249"/>
      <c r="C60" s="252"/>
      <c r="D60" s="261"/>
      <c r="G60" s="259"/>
    </row>
    <row r="61" spans="1:7" x14ac:dyDescent="0.2">
      <c r="B61" s="249"/>
      <c r="C61" s="252"/>
      <c r="D61" s="261"/>
      <c r="G61" s="259"/>
    </row>
    <row r="62" spans="1:7" s="99" customFormat="1" ht="15" x14ac:dyDescent="0.25">
      <c r="A62" s="134" t="s">
        <v>95</v>
      </c>
      <c r="B62" s="135" t="s">
        <v>96</v>
      </c>
      <c r="C62" s="136"/>
      <c r="D62" s="137"/>
      <c r="E62" s="137"/>
      <c r="F62" s="138"/>
      <c r="G62" s="138"/>
    </row>
    <row r="63" spans="1:7" s="86" customFormat="1" x14ac:dyDescent="0.2">
      <c r="A63" s="108"/>
      <c r="B63" s="139"/>
      <c r="C63" s="83"/>
      <c r="D63" s="140"/>
      <c r="E63" s="140"/>
      <c r="F63" s="141"/>
      <c r="G63" s="141"/>
    </row>
    <row r="64" spans="1:7" s="92" customFormat="1" ht="15" x14ac:dyDescent="0.25">
      <c r="A64" s="87" t="s">
        <v>97</v>
      </c>
      <c r="B64" s="88" t="s">
        <v>94</v>
      </c>
      <c r="C64" s="89"/>
      <c r="D64" s="90"/>
      <c r="E64" s="90"/>
      <c r="F64" s="91"/>
      <c r="G64" s="91"/>
    </row>
    <row r="65" spans="1:7" x14ac:dyDescent="0.2">
      <c r="B65" s="249"/>
      <c r="C65" s="252"/>
      <c r="D65" s="261"/>
      <c r="G65" s="259"/>
    </row>
    <row r="66" spans="1:7" s="93" customFormat="1" ht="99.75" x14ac:dyDescent="0.2">
      <c r="A66" s="129" t="s">
        <v>55</v>
      </c>
      <c r="B66" s="130" t="s">
        <v>98</v>
      </c>
      <c r="C66" s="131"/>
      <c r="D66" s="132" t="s">
        <v>114</v>
      </c>
      <c r="E66" s="133">
        <v>15</v>
      </c>
      <c r="F66" s="133"/>
      <c r="G66" s="133">
        <f t="shared" ref="G66:G67" si="4">ROUND(E66*F66,2)</f>
        <v>0</v>
      </c>
    </row>
    <row r="67" spans="1:7" s="93" customFormat="1" ht="114" x14ac:dyDescent="0.2">
      <c r="A67" s="129" t="s">
        <v>78</v>
      </c>
      <c r="B67" s="130" t="s">
        <v>99</v>
      </c>
      <c r="C67" s="131"/>
      <c r="D67" s="132" t="s">
        <v>57</v>
      </c>
      <c r="E67" s="133">
        <v>3</v>
      </c>
      <c r="F67" s="133"/>
      <c r="G67" s="133">
        <f t="shared" si="4"/>
        <v>0</v>
      </c>
    </row>
    <row r="68" spans="1:7" s="99" customFormat="1" ht="15.75" thickBot="1" x14ac:dyDescent="0.3">
      <c r="A68" s="94"/>
      <c r="B68" s="95" t="s">
        <v>100</v>
      </c>
      <c r="C68" s="96"/>
      <c r="D68" s="97"/>
      <c r="E68" s="97"/>
      <c r="F68" s="98"/>
      <c r="G68" s="98">
        <f>SUM(G66:G67)</f>
        <v>0</v>
      </c>
    </row>
    <row r="69" spans="1:7" ht="15" thickTop="1" x14ac:dyDescent="0.2">
      <c r="B69" s="128"/>
      <c r="C69" s="252"/>
      <c r="D69" s="261"/>
      <c r="G69" s="259"/>
    </row>
    <row r="70" spans="1:7" s="86" customFormat="1" x14ac:dyDescent="0.2">
      <c r="A70" s="81"/>
      <c r="B70" s="194"/>
      <c r="C70" s="100"/>
      <c r="D70" s="85"/>
      <c r="E70" s="85"/>
      <c r="F70" s="85"/>
      <c r="G70" s="85"/>
    </row>
    <row r="71" spans="1:7" s="92" customFormat="1" ht="15" x14ac:dyDescent="0.25">
      <c r="A71" s="87" t="s">
        <v>93</v>
      </c>
      <c r="B71" s="88" t="s">
        <v>176</v>
      </c>
      <c r="C71" s="89"/>
      <c r="D71" s="90"/>
      <c r="E71" s="90"/>
      <c r="F71" s="91"/>
      <c r="G71" s="91"/>
    </row>
    <row r="72" spans="1:7" s="92" customFormat="1" ht="15" x14ac:dyDescent="0.25">
      <c r="A72" s="87"/>
      <c r="B72" s="88"/>
      <c r="C72" s="89"/>
      <c r="D72" s="90"/>
      <c r="E72" s="90"/>
      <c r="F72" s="91"/>
      <c r="G72" s="91"/>
    </row>
    <row r="73" spans="1:7" s="93" customFormat="1" ht="114" x14ac:dyDescent="0.2">
      <c r="A73" s="129" t="s">
        <v>58</v>
      </c>
      <c r="B73" s="130" t="s">
        <v>178</v>
      </c>
      <c r="C73" s="131"/>
      <c r="D73" s="132" t="s">
        <v>57</v>
      </c>
      <c r="E73" s="133">
        <v>3</v>
      </c>
      <c r="F73" s="133"/>
      <c r="G73" s="133">
        <f>ROUND(E73*F73,2)</f>
        <v>0</v>
      </c>
    </row>
    <row r="74" spans="1:7" s="93" customFormat="1" ht="99.75" x14ac:dyDescent="0.2">
      <c r="A74" s="129" t="s">
        <v>59</v>
      </c>
      <c r="B74" s="130" t="s">
        <v>179</v>
      </c>
      <c r="C74" s="131"/>
      <c r="D74" s="132" t="s">
        <v>57</v>
      </c>
      <c r="E74" s="133">
        <v>3</v>
      </c>
      <c r="F74" s="133"/>
      <c r="G74" s="133">
        <f>ROUND(E74*F74,2)</f>
        <v>0</v>
      </c>
    </row>
    <row r="75" spans="1:7" s="93" customFormat="1" ht="114.75" x14ac:dyDescent="0.2">
      <c r="A75" s="129" t="s">
        <v>60</v>
      </c>
      <c r="B75" s="130" t="s">
        <v>180</v>
      </c>
      <c r="C75" s="131" t="s">
        <v>326</v>
      </c>
      <c r="D75" s="132" t="s">
        <v>57</v>
      </c>
      <c r="E75" s="133">
        <v>3</v>
      </c>
      <c r="F75" s="133"/>
      <c r="G75" s="133">
        <f>ROUND(E75*F75,2)</f>
        <v>0</v>
      </c>
    </row>
    <row r="76" spans="1:7" s="86" customFormat="1" ht="15" thickBot="1" x14ac:dyDescent="0.25">
      <c r="A76" s="94"/>
      <c r="B76" s="95" t="s">
        <v>177</v>
      </c>
      <c r="C76" s="96"/>
      <c r="D76" s="97"/>
      <c r="E76" s="97"/>
      <c r="F76" s="98"/>
      <c r="G76" s="98">
        <f>SUM(G73:G75)</f>
        <v>0</v>
      </c>
    </row>
    <row r="77" spans="1:7" s="86" customFormat="1" ht="15" thickTop="1" x14ac:dyDescent="0.2">
      <c r="A77" s="81"/>
      <c r="B77" s="194"/>
      <c r="C77" s="100"/>
      <c r="D77" s="85"/>
      <c r="E77" s="85"/>
      <c r="F77" s="85"/>
      <c r="G77" s="85"/>
    </row>
    <row r="78" spans="1:7" x14ac:dyDescent="0.2">
      <c r="B78" s="128"/>
      <c r="C78" s="252"/>
      <c r="D78" s="261"/>
      <c r="G78" s="259"/>
    </row>
    <row r="79" spans="1:7" s="86" customFormat="1" x14ac:dyDescent="0.2">
      <c r="A79" s="87" t="s">
        <v>107</v>
      </c>
      <c r="B79" s="88" t="s">
        <v>174</v>
      </c>
      <c r="C79" s="89"/>
      <c r="D79" s="90"/>
      <c r="E79" s="90"/>
      <c r="F79" s="91"/>
      <c r="G79" s="91"/>
    </row>
    <row r="80" spans="1:7" x14ac:dyDescent="0.2">
      <c r="B80" s="128"/>
      <c r="C80" s="252"/>
      <c r="D80" s="261"/>
      <c r="G80" s="259"/>
    </row>
    <row r="81" spans="1:7" s="93" customFormat="1" ht="57" x14ac:dyDescent="0.2">
      <c r="A81" s="129" t="s">
        <v>61</v>
      </c>
      <c r="B81" s="130" t="s">
        <v>166</v>
      </c>
      <c r="C81" s="131"/>
      <c r="D81" s="132" t="s">
        <v>57</v>
      </c>
      <c r="E81" s="133">
        <v>2</v>
      </c>
      <c r="F81" s="133"/>
      <c r="G81" s="133">
        <f t="shared" ref="G81" si="5">ROUND(E81*F81,2)</f>
        <v>0</v>
      </c>
    </row>
    <row r="82" spans="1:7" s="99" customFormat="1" ht="15.75" thickBot="1" x14ac:dyDescent="0.3">
      <c r="A82" s="94"/>
      <c r="B82" s="95" t="s">
        <v>175</v>
      </c>
      <c r="C82" s="96"/>
      <c r="D82" s="97"/>
      <c r="E82" s="97"/>
      <c r="F82" s="98"/>
      <c r="G82" s="98">
        <f>SUM(G81:G81)</f>
        <v>0</v>
      </c>
    </row>
    <row r="83" spans="1:7" ht="15" thickTop="1" x14ac:dyDescent="0.2">
      <c r="B83" s="249"/>
      <c r="C83" s="252"/>
      <c r="D83" s="261"/>
      <c r="G83" s="259"/>
    </row>
    <row r="84" spans="1:7" x14ac:dyDescent="0.2">
      <c r="B84" s="128"/>
      <c r="C84" s="252"/>
      <c r="D84" s="261"/>
      <c r="G84" s="259"/>
    </row>
    <row r="85" spans="1:7" s="86" customFormat="1" x14ac:dyDescent="0.2">
      <c r="A85" s="87" t="s">
        <v>111</v>
      </c>
      <c r="B85" s="88" t="s">
        <v>101</v>
      </c>
      <c r="C85" s="89"/>
      <c r="D85" s="90"/>
      <c r="E85" s="90"/>
      <c r="F85" s="91"/>
      <c r="G85" s="91"/>
    </row>
    <row r="86" spans="1:7" s="86" customFormat="1" x14ac:dyDescent="0.2">
      <c r="A86" s="108"/>
      <c r="B86" s="146"/>
      <c r="C86" s="100"/>
      <c r="D86" s="141"/>
      <c r="E86" s="141"/>
      <c r="F86" s="141"/>
      <c r="G86" s="141"/>
    </row>
    <row r="87" spans="1:7" s="86" customFormat="1" x14ac:dyDescent="0.2">
      <c r="A87" s="108"/>
      <c r="B87" s="103" t="s">
        <v>110</v>
      </c>
      <c r="C87" s="104"/>
      <c r="D87" s="141"/>
      <c r="E87" s="141"/>
      <c r="F87" s="141"/>
      <c r="G87" s="112"/>
    </row>
    <row r="88" spans="1:7" s="93" customFormat="1" ht="57" x14ac:dyDescent="0.2">
      <c r="A88" s="129" t="s">
        <v>112</v>
      </c>
      <c r="B88" s="130" t="s">
        <v>170</v>
      </c>
      <c r="C88" s="131"/>
      <c r="D88" s="132" t="s">
        <v>103</v>
      </c>
      <c r="E88" s="133">
        <v>30</v>
      </c>
      <c r="F88" s="133"/>
      <c r="G88" s="133">
        <f t="shared" ref="G88:G96" si="6">ROUND(E88*F88,2)</f>
        <v>0</v>
      </c>
    </row>
    <row r="89" spans="1:7" s="86" customFormat="1" x14ac:dyDescent="0.2">
      <c r="A89" s="108"/>
      <c r="B89" s="103" t="s">
        <v>181</v>
      </c>
      <c r="C89" s="104"/>
      <c r="D89" s="141"/>
      <c r="E89" s="141"/>
      <c r="F89" s="141"/>
      <c r="G89" s="112"/>
    </row>
    <row r="90" spans="1:7" s="93" customFormat="1" ht="71.25" x14ac:dyDescent="0.2">
      <c r="A90" s="113" t="s">
        <v>113</v>
      </c>
      <c r="B90" s="114" t="s">
        <v>182</v>
      </c>
      <c r="C90" s="115" t="s">
        <v>327</v>
      </c>
      <c r="D90" s="116" t="s">
        <v>57</v>
      </c>
      <c r="E90" s="117">
        <v>3</v>
      </c>
      <c r="F90" s="117"/>
      <c r="G90" s="133">
        <f t="shared" si="6"/>
        <v>0</v>
      </c>
    </row>
    <row r="91" spans="1:7" s="93" customFormat="1" ht="117" x14ac:dyDescent="0.2">
      <c r="A91" s="113" t="s">
        <v>128</v>
      </c>
      <c r="B91" s="114" t="s">
        <v>183</v>
      </c>
      <c r="C91" s="115" t="s">
        <v>328</v>
      </c>
      <c r="D91" s="116" t="s">
        <v>57</v>
      </c>
      <c r="E91" s="117">
        <v>3</v>
      </c>
      <c r="F91" s="117"/>
      <c r="G91" s="133">
        <f t="shared" si="6"/>
        <v>0</v>
      </c>
    </row>
    <row r="92" spans="1:7" s="86" customFormat="1" x14ac:dyDescent="0.2">
      <c r="A92" s="108"/>
      <c r="B92" s="103" t="s">
        <v>219</v>
      </c>
      <c r="C92" s="104"/>
      <c r="D92" s="141"/>
      <c r="E92" s="141"/>
      <c r="F92" s="141"/>
      <c r="G92" s="112"/>
    </row>
    <row r="93" spans="1:7" s="86" customFormat="1" ht="285" x14ac:dyDescent="0.2">
      <c r="A93" s="113" t="s">
        <v>129</v>
      </c>
      <c r="B93" s="114" t="s">
        <v>220</v>
      </c>
      <c r="C93" s="105"/>
      <c r="D93" s="116"/>
      <c r="E93" s="147"/>
      <c r="F93" s="147"/>
      <c r="G93" s="117"/>
    </row>
    <row r="94" spans="1:7" s="86" customFormat="1" ht="42.75" x14ac:dyDescent="0.2">
      <c r="A94" s="118" t="s">
        <v>184</v>
      </c>
      <c r="B94" s="119" t="s">
        <v>171</v>
      </c>
      <c r="C94" s="106"/>
      <c r="D94" s="121" t="s">
        <v>172</v>
      </c>
      <c r="E94" s="148">
        <v>30</v>
      </c>
      <c r="F94" s="122"/>
      <c r="G94" s="122">
        <f t="shared" si="6"/>
        <v>0</v>
      </c>
    </row>
    <row r="95" spans="1:7" s="86" customFormat="1" ht="42.75" x14ac:dyDescent="0.2">
      <c r="A95" s="118" t="s">
        <v>185</v>
      </c>
      <c r="B95" s="119" t="s">
        <v>173</v>
      </c>
      <c r="C95" s="106"/>
      <c r="D95" s="121" t="s">
        <v>103</v>
      </c>
      <c r="E95" s="148">
        <v>15</v>
      </c>
      <c r="F95" s="122"/>
      <c r="G95" s="122">
        <f t="shared" si="6"/>
        <v>0</v>
      </c>
    </row>
    <row r="96" spans="1:7" s="86" customFormat="1" ht="15.75" x14ac:dyDescent="0.2">
      <c r="A96" s="123" t="s">
        <v>217</v>
      </c>
      <c r="B96" s="124" t="s">
        <v>105</v>
      </c>
      <c r="C96" s="107"/>
      <c r="D96" s="126" t="s">
        <v>103</v>
      </c>
      <c r="E96" s="149">
        <v>30</v>
      </c>
      <c r="F96" s="127"/>
      <c r="G96" s="127">
        <f t="shared" si="6"/>
        <v>0</v>
      </c>
    </row>
    <row r="97" spans="1:7" s="86" customFormat="1" x14ac:dyDescent="0.2">
      <c r="A97" s="108"/>
      <c r="B97" s="103" t="s">
        <v>218</v>
      </c>
      <c r="C97" s="104"/>
      <c r="D97" s="141"/>
      <c r="E97" s="141"/>
      <c r="F97" s="141"/>
      <c r="G97" s="112"/>
    </row>
    <row r="98" spans="1:7" s="86" customFormat="1" ht="299.25" x14ac:dyDescent="0.2">
      <c r="A98" s="113" t="s">
        <v>130</v>
      </c>
      <c r="B98" s="114" t="s">
        <v>224</v>
      </c>
      <c r="C98" s="115" t="s">
        <v>328</v>
      </c>
      <c r="D98" s="116"/>
      <c r="E98" s="147"/>
      <c r="F98" s="147"/>
      <c r="G98" s="117"/>
    </row>
    <row r="99" spans="1:7" s="86" customFormat="1" ht="42.75" x14ac:dyDescent="0.2">
      <c r="A99" s="118" t="s">
        <v>221</v>
      </c>
      <c r="B99" s="119" t="s">
        <v>171</v>
      </c>
      <c r="C99" s="106"/>
      <c r="D99" s="121" t="s">
        <v>172</v>
      </c>
      <c r="E99" s="148">
        <v>100</v>
      </c>
      <c r="F99" s="122"/>
      <c r="G99" s="122">
        <f t="shared" ref="G99:G101" si="7">ROUND(E99*F99,2)</f>
        <v>0</v>
      </c>
    </row>
    <row r="100" spans="1:7" s="86" customFormat="1" ht="42.75" x14ac:dyDescent="0.2">
      <c r="A100" s="118" t="s">
        <v>222</v>
      </c>
      <c r="B100" s="119" t="s">
        <v>173</v>
      </c>
      <c r="C100" s="106"/>
      <c r="D100" s="121" t="s">
        <v>103</v>
      </c>
      <c r="E100" s="148">
        <v>30</v>
      </c>
      <c r="F100" s="122"/>
      <c r="G100" s="122">
        <f t="shared" si="7"/>
        <v>0</v>
      </c>
    </row>
    <row r="101" spans="1:7" s="86" customFormat="1" ht="15.75" x14ac:dyDescent="0.2">
      <c r="A101" s="123" t="s">
        <v>223</v>
      </c>
      <c r="B101" s="124" t="s">
        <v>105</v>
      </c>
      <c r="C101" s="107"/>
      <c r="D101" s="126" t="s">
        <v>103</v>
      </c>
      <c r="E101" s="149">
        <v>100</v>
      </c>
      <c r="F101" s="127"/>
      <c r="G101" s="127">
        <f t="shared" si="7"/>
        <v>0</v>
      </c>
    </row>
    <row r="102" spans="1:7" s="86" customFormat="1" x14ac:dyDescent="0.2">
      <c r="A102" s="108"/>
      <c r="B102" s="103" t="s">
        <v>225</v>
      </c>
      <c r="C102" s="104"/>
      <c r="D102" s="141"/>
      <c r="E102" s="141"/>
      <c r="F102" s="141"/>
      <c r="G102" s="112"/>
    </row>
    <row r="103" spans="1:7" s="93" customFormat="1" ht="71.25" x14ac:dyDescent="0.2">
      <c r="A103" s="129" t="s">
        <v>186</v>
      </c>
      <c r="B103" s="130" t="s">
        <v>108</v>
      </c>
      <c r="C103" s="131"/>
      <c r="D103" s="132" t="s">
        <v>115</v>
      </c>
      <c r="E103" s="133">
        <v>80</v>
      </c>
      <c r="F103" s="133"/>
      <c r="G103" s="133">
        <f>ROUND(E103*F103,2)</f>
        <v>0</v>
      </c>
    </row>
    <row r="104" spans="1:7" s="86" customFormat="1" ht="185.25" x14ac:dyDescent="0.2">
      <c r="A104" s="113" t="s">
        <v>226</v>
      </c>
      <c r="B104" s="114" t="s">
        <v>109</v>
      </c>
      <c r="C104" s="115" t="s">
        <v>328</v>
      </c>
      <c r="D104" s="116"/>
      <c r="E104" s="147"/>
      <c r="F104" s="147"/>
      <c r="G104" s="117"/>
    </row>
    <row r="105" spans="1:7" s="86" customFormat="1" ht="15.75" x14ac:dyDescent="0.2">
      <c r="A105" s="118" t="s">
        <v>227</v>
      </c>
      <c r="B105" s="119" t="s">
        <v>102</v>
      </c>
      <c r="C105" s="106"/>
      <c r="D105" s="121" t="s">
        <v>103</v>
      </c>
      <c r="E105" s="148">
        <v>50</v>
      </c>
      <c r="F105" s="122"/>
      <c r="G105" s="122">
        <f>ROUND(E105*F105,2)</f>
        <v>0</v>
      </c>
    </row>
    <row r="106" spans="1:7" s="86" customFormat="1" ht="15.75" x14ac:dyDescent="0.2">
      <c r="A106" s="118" t="s">
        <v>228</v>
      </c>
      <c r="B106" s="119" t="s">
        <v>104</v>
      </c>
      <c r="C106" s="106"/>
      <c r="D106" s="121" t="s">
        <v>103</v>
      </c>
      <c r="E106" s="148">
        <v>30</v>
      </c>
      <c r="F106" s="122"/>
      <c r="G106" s="122">
        <f>ROUND(E106*F106,2)</f>
        <v>0</v>
      </c>
    </row>
    <row r="107" spans="1:7" s="86" customFormat="1" ht="15.75" x14ac:dyDescent="0.2">
      <c r="A107" s="123" t="s">
        <v>229</v>
      </c>
      <c r="B107" s="124" t="s">
        <v>105</v>
      </c>
      <c r="C107" s="107"/>
      <c r="D107" s="126" t="s">
        <v>103</v>
      </c>
      <c r="E107" s="149">
        <v>50</v>
      </c>
      <c r="F107" s="127"/>
      <c r="G107" s="127">
        <f>ROUND(E107*F107,2)</f>
        <v>0</v>
      </c>
    </row>
    <row r="108" spans="1:7" s="86" customFormat="1" ht="15" thickBot="1" x14ac:dyDescent="0.25">
      <c r="A108" s="94"/>
      <c r="B108" s="95" t="s">
        <v>106</v>
      </c>
      <c r="C108" s="96"/>
      <c r="D108" s="97"/>
      <c r="E108" s="97"/>
      <c r="F108" s="98"/>
      <c r="G108" s="98">
        <f>SUM(G87:G107)</f>
        <v>0</v>
      </c>
    </row>
    <row r="109" spans="1:7" ht="15" thickTop="1" x14ac:dyDescent="0.2">
      <c r="B109" s="128"/>
      <c r="C109" s="252"/>
      <c r="D109" s="261"/>
      <c r="G109" s="259"/>
    </row>
    <row r="110" spans="1:7" x14ac:dyDescent="0.2">
      <c r="B110" s="249"/>
      <c r="C110" s="252"/>
      <c r="D110" s="261"/>
      <c r="G110" s="259"/>
    </row>
    <row r="111" spans="1:7" s="86" customFormat="1" x14ac:dyDescent="0.2">
      <c r="A111" s="87" t="s">
        <v>116</v>
      </c>
      <c r="B111" s="88" t="s">
        <v>117</v>
      </c>
      <c r="C111" s="89"/>
      <c r="D111" s="90"/>
      <c r="E111" s="90"/>
      <c r="F111" s="91"/>
      <c r="G111" s="91"/>
    </row>
    <row r="112" spans="1:7" x14ac:dyDescent="0.2">
      <c r="B112" s="249"/>
      <c r="C112" s="252"/>
      <c r="D112" s="261"/>
      <c r="G112" s="259"/>
    </row>
    <row r="113" spans="1:7" s="93" customFormat="1" x14ac:dyDescent="0.2">
      <c r="A113" s="113" t="s">
        <v>118</v>
      </c>
      <c r="B113" s="114" t="s">
        <v>333</v>
      </c>
      <c r="C113" s="115"/>
      <c r="D113" s="116"/>
      <c r="E113" s="117"/>
      <c r="F113" s="117"/>
      <c r="G113" s="117"/>
    </row>
    <row r="114" spans="1:7" s="93" customFormat="1" ht="42.75" x14ac:dyDescent="0.2">
      <c r="A114" s="118" t="s">
        <v>329</v>
      </c>
      <c r="B114" s="119" t="s">
        <v>331</v>
      </c>
      <c r="C114" s="120"/>
      <c r="D114" s="121" t="s">
        <v>57</v>
      </c>
      <c r="E114" s="122">
        <v>1</v>
      </c>
      <c r="F114" s="122"/>
      <c r="G114" s="122">
        <f t="shared" ref="G114:G118" si="8">ROUND(E114*F114,2)</f>
        <v>0</v>
      </c>
    </row>
    <row r="115" spans="1:7" s="93" customFormat="1" ht="57" x14ac:dyDescent="0.2">
      <c r="A115" s="123" t="s">
        <v>330</v>
      </c>
      <c r="B115" s="124" t="s">
        <v>332</v>
      </c>
      <c r="C115" s="125"/>
      <c r="D115" s="126" t="s">
        <v>57</v>
      </c>
      <c r="E115" s="127">
        <v>1</v>
      </c>
      <c r="F115" s="127"/>
      <c r="G115" s="127">
        <f t="shared" si="8"/>
        <v>0</v>
      </c>
    </row>
    <row r="116" spans="1:7" s="93" customFormat="1" ht="85.5" x14ac:dyDescent="0.2">
      <c r="A116" s="129" t="s">
        <v>119</v>
      </c>
      <c r="B116" s="130" t="s">
        <v>187</v>
      </c>
      <c r="C116" s="131"/>
      <c r="D116" s="132" t="s">
        <v>57</v>
      </c>
      <c r="E116" s="133">
        <v>1</v>
      </c>
      <c r="F116" s="133"/>
      <c r="G116" s="133">
        <f t="shared" si="8"/>
        <v>0</v>
      </c>
    </row>
    <row r="117" spans="1:7" s="93" customFormat="1" ht="156.75" x14ac:dyDescent="0.2">
      <c r="A117" s="129" t="s">
        <v>120</v>
      </c>
      <c r="B117" s="130" t="s">
        <v>247</v>
      </c>
      <c r="C117" s="131"/>
      <c r="D117" s="132" t="s">
        <v>57</v>
      </c>
      <c r="E117" s="180">
        <v>2</v>
      </c>
      <c r="F117" s="133"/>
      <c r="G117" s="133">
        <f t="shared" si="8"/>
        <v>0</v>
      </c>
    </row>
    <row r="118" spans="1:7" s="93" customFormat="1" ht="71.25" x14ac:dyDescent="0.2">
      <c r="A118" s="129" t="s">
        <v>122</v>
      </c>
      <c r="B118" s="130" t="s">
        <v>121</v>
      </c>
      <c r="C118" s="131"/>
      <c r="D118" s="132" t="s">
        <v>57</v>
      </c>
      <c r="E118" s="133">
        <v>1</v>
      </c>
      <c r="F118" s="133"/>
      <c r="G118" s="133">
        <f t="shared" si="8"/>
        <v>0</v>
      </c>
    </row>
    <row r="119" spans="1:7" s="99" customFormat="1" ht="15.75" thickBot="1" x14ac:dyDescent="0.3">
      <c r="A119" s="94"/>
      <c r="B119" s="95" t="s">
        <v>123</v>
      </c>
      <c r="C119" s="96"/>
      <c r="D119" s="97"/>
      <c r="E119" s="97"/>
      <c r="F119" s="98"/>
      <c r="G119" s="98">
        <f>SUM(G113:G118)</f>
        <v>0</v>
      </c>
    </row>
    <row r="120" spans="1:7" ht="15" thickTop="1" x14ac:dyDescent="0.2">
      <c r="B120" s="249"/>
      <c r="C120" s="252"/>
      <c r="D120" s="261"/>
      <c r="G120" s="259"/>
    </row>
    <row r="121" spans="1:7" x14ac:dyDescent="0.2">
      <c r="A121" s="254"/>
      <c r="B121" s="253"/>
      <c r="C121" s="252"/>
      <c r="D121" s="261"/>
      <c r="G121" s="259"/>
    </row>
    <row r="122" spans="1:7" s="47" customFormat="1" ht="15.75" x14ac:dyDescent="0.25">
      <c r="A122" s="42" t="s">
        <v>62</v>
      </c>
      <c r="B122" s="43" t="s">
        <v>63</v>
      </c>
      <c r="C122" s="44"/>
      <c r="D122" s="45"/>
      <c r="E122" s="45"/>
      <c r="F122" s="46"/>
      <c r="G122" s="46"/>
    </row>
    <row r="123" spans="1:7" x14ac:dyDescent="0.2">
      <c r="B123" s="239"/>
      <c r="C123" s="50"/>
      <c r="D123" s="51"/>
      <c r="E123" s="51"/>
    </row>
    <row r="124" spans="1:7" ht="42.75" x14ac:dyDescent="0.2">
      <c r="B124" s="150" t="s">
        <v>124</v>
      </c>
      <c r="C124" s="50"/>
      <c r="D124" s="51"/>
      <c r="E124" s="51"/>
    </row>
    <row r="125" spans="1:7" x14ac:dyDescent="0.2">
      <c r="B125" s="239"/>
      <c r="C125" s="50"/>
      <c r="D125" s="51"/>
      <c r="E125" s="51"/>
    </row>
    <row r="126" spans="1:7" s="248" customFormat="1" ht="15" x14ac:dyDescent="0.25">
      <c r="A126" s="244" t="s">
        <v>64</v>
      </c>
      <c r="B126" s="245" t="s">
        <v>232</v>
      </c>
      <c r="C126" s="56"/>
      <c r="D126" s="246"/>
      <c r="E126" s="246"/>
      <c r="F126" s="247"/>
      <c r="G126" s="247"/>
    </row>
    <row r="127" spans="1:7" s="86" customFormat="1" ht="294" x14ac:dyDescent="0.2">
      <c r="A127" s="113" t="s">
        <v>55</v>
      </c>
      <c r="B127" s="114" t="s">
        <v>348</v>
      </c>
      <c r="C127" s="105" t="s">
        <v>351</v>
      </c>
      <c r="D127" s="116"/>
      <c r="E127" s="147"/>
      <c r="F127" s="147"/>
      <c r="G127" s="117"/>
    </row>
    <row r="128" spans="1:7" s="86" customFormat="1" ht="257.25" x14ac:dyDescent="0.2">
      <c r="A128" s="118"/>
      <c r="B128" s="119" t="s">
        <v>346</v>
      </c>
      <c r="C128" s="197"/>
      <c r="D128" s="121"/>
      <c r="E128" s="140"/>
      <c r="F128" s="140"/>
      <c r="G128" s="122"/>
    </row>
    <row r="129" spans="1:7" s="86" customFormat="1" ht="85.5" x14ac:dyDescent="0.2">
      <c r="A129" s="198"/>
      <c r="B129" s="199" t="s">
        <v>231</v>
      </c>
      <c r="C129" s="200"/>
      <c r="D129" s="201" t="s">
        <v>57</v>
      </c>
      <c r="E129" s="202">
        <v>1</v>
      </c>
      <c r="F129" s="202"/>
      <c r="G129" s="203">
        <f t="shared" ref="G129" si="9">ROUND(E129*F129,2)</f>
        <v>0</v>
      </c>
    </row>
    <row r="130" spans="1:7" s="267" customFormat="1" ht="15.75" thickBot="1" x14ac:dyDescent="0.3">
      <c r="A130" s="241"/>
      <c r="B130" s="242" t="s">
        <v>233</v>
      </c>
      <c r="C130" s="68"/>
      <c r="D130" s="243"/>
      <c r="E130" s="243"/>
      <c r="F130" s="262"/>
      <c r="G130" s="262">
        <f>SUM(G127:G129)</f>
        <v>0</v>
      </c>
    </row>
    <row r="131" spans="1:7" ht="15" thickTop="1" x14ac:dyDescent="0.2"/>
    <row r="133" spans="1:7" s="47" customFormat="1" ht="15.75" x14ac:dyDescent="0.25">
      <c r="A133" s="42" t="s">
        <v>131</v>
      </c>
      <c r="B133" s="43" t="s">
        <v>132</v>
      </c>
      <c r="C133" s="44"/>
      <c r="D133" s="45"/>
      <c r="E133" s="45"/>
      <c r="F133" s="46"/>
      <c r="G133" s="46"/>
    </row>
    <row r="134" spans="1:7" x14ac:dyDescent="0.2">
      <c r="B134" s="239"/>
      <c r="C134" s="50"/>
      <c r="D134" s="51"/>
      <c r="E134" s="51"/>
    </row>
    <row r="135" spans="1:7" ht="42.75" x14ac:dyDescent="0.2">
      <c r="B135" s="150" t="s">
        <v>124</v>
      </c>
      <c r="C135" s="50"/>
      <c r="D135" s="51"/>
      <c r="E135" s="51"/>
    </row>
    <row r="136" spans="1:7" x14ac:dyDescent="0.2">
      <c r="B136" s="239"/>
      <c r="C136" s="50"/>
      <c r="D136" s="51"/>
      <c r="E136" s="51"/>
    </row>
    <row r="137" spans="1:7" s="92" customFormat="1" ht="15" x14ac:dyDescent="0.25">
      <c r="A137" s="87" t="s">
        <v>133</v>
      </c>
      <c r="B137" s="88" t="s">
        <v>135</v>
      </c>
      <c r="C137" s="89"/>
      <c r="D137" s="90"/>
      <c r="E137" s="90"/>
      <c r="F137" s="91"/>
      <c r="G137" s="91"/>
    </row>
    <row r="138" spans="1:7" s="172" customFormat="1" x14ac:dyDescent="0.2">
      <c r="A138" s="108"/>
      <c r="B138" s="128"/>
      <c r="C138" s="101"/>
      <c r="D138" s="175"/>
      <c r="E138" s="176"/>
      <c r="F138" s="176"/>
      <c r="G138" s="177"/>
    </row>
    <row r="139" spans="1:7" s="172" customFormat="1" x14ac:dyDescent="0.2">
      <c r="A139" s="108"/>
      <c r="B139" s="128" t="s">
        <v>136</v>
      </c>
      <c r="C139" s="101"/>
      <c r="D139" s="175"/>
      <c r="E139" s="176"/>
      <c r="F139" s="176"/>
      <c r="G139" s="177"/>
    </row>
    <row r="140" spans="1:7" s="172" customFormat="1" ht="28.5" x14ac:dyDescent="0.2">
      <c r="A140" s="129" t="s">
        <v>55</v>
      </c>
      <c r="B140" s="130" t="s">
        <v>236</v>
      </c>
      <c r="C140" s="173"/>
      <c r="D140" s="178" t="s">
        <v>126</v>
      </c>
      <c r="E140" s="179">
        <v>40</v>
      </c>
      <c r="F140" s="179"/>
      <c r="G140" s="180">
        <f t="shared" ref="G140:G142" si="10">ROUND(E140*F140,2)</f>
        <v>0</v>
      </c>
    </row>
    <row r="141" spans="1:7" s="172" customFormat="1" ht="28.5" x14ac:dyDescent="0.2">
      <c r="A141" s="129" t="s">
        <v>78</v>
      </c>
      <c r="B141" s="130" t="s">
        <v>238</v>
      </c>
      <c r="C141" s="173"/>
      <c r="D141" s="178" t="s">
        <v>126</v>
      </c>
      <c r="E141" s="179">
        <v>40</v>
      </c>
      <c r="F141" s="179"/>
      <c r="G141" s="180">
        <f t="shared" si="10"/>
        <v>0</v>
      </c>
    </row>
    <row r="142" spans="1:7" s="172" customFormat="1" ht="57" x14ac:dyDescent="0.2">
      <c r="A142" s="129" t="s">
        <v>79</v>
      </c>
      <c r="B142" s="130" t="s">
        <v>237</v>
      </c>
      <c r="C142" s="178"/>
      <c r="D142" s="178" t="s">
        <v>126</v>
      </c>
      <c r="E142" s="179">
        <v>40</v>
      </c>
      <c r="F142" s="179"/>
      <c r="G142" s="180">
        <f t="shared" si="10"/>
        <v>0</v>
      </c>
    </row>
    <row r="143" spans="1:7" s="172" customFormat="1" ht="28.5" x14ac:dyDescent="0.2">
      <c r="A143" s="108" t="s">
        <v>239</v>
      </c>
      <c r="B143" s="128" t="s">
        <v>137</v>
      </c>
      <c r="C143" s="101"/>
      <c r="D143" s="175"/>
      <c r="E143" s="176"/>
      <c r="F143" s="176"/>
      <c r="G143" s="177"/>
    </row>
    <row r="144" spans="1:7" s="172" customFormat="1" x14ac:dyDescent="0.2">
      <c r="A144" s="108" t="s">
        <v>240</v>
      </c>
      <c r="B144" s="128" t="s">
        <v>138</v>
      </c>
      <c r="C144" s="101"/>
      <c r="D144" s="175" t="s">
        <v>139</v>
      </c>
      <c r="E144" s="176">
        <v>10</v>
      </c>
      <c r="F144" s="176"/>
      <c r="G144" s="177">
        <f>ROUND(E144*F144,2)</f>
        <v>0</v>
      </c>
    </row>
    <row r="145" spans="1:7" s="172" customFormat="1" x14ac:dyDescent="0.2">
      <c r="A145" s="108" t="s">
        <v>241</v>
      </c>
      <c r="B145" s="128" t="s">
        <v>140</v>
      </c>
      <c r="C145" s="101"/>
      <c r="D145" s="175"/>
      <c r="E145" s="181">
        <v>0.25</v>
      </c>
      <c r="F145" s="176">
        <f>G144</f>
        <v>0</v>
      </c>
      <c r="G145" s="177">
        <f>ROUND(E145*F145,2)</f>
        <v>0</v>
      </c>
    </row>
    <row r="146" spans="1:7" s="92" customFormat="1" ht="15.75" thickBot="1" x14ac:dyDescent="0.3">
      <c r="A146" s="94"/>
      <c r="B146" s="95" t="s">
        <v>141</v>
      </c>
      <c r="C146" s="96"/>
      <c r="D146" s="97"/>
      <c r="E146" s="97"/>
      <c r="F146" s="174"/>
      <c r="G146" s="174">
        <f>SUM(G140:G145)</f>
        <v>0</v>
      </c>
    </row>
    <row r="147" spans="1:7" s="172" customFormat="1" ht="15" thickTop="1" x14ac:dyDescent="0.2">
      <c r="A147" s="108"/>
      <c r="B147" s="146"/>
      <c r="C147" s="100"/>
      <c r="D147" s="176"/>
      <c r="E147" s="176"/>
      <c r="F147" s="176"/>
      <c r="G147" s="176"/>
    </row>
    <row r="148" spans="1:7" s="172" customFormat="1" x14ac:dyDescent="0.2">
      <c r="A148" s="108"/>
      <c r="B148" s="146"/>
      <c r="C148" s="100"/>
      <c r="D148" s="176"/>
      <c r="E148" s="176"/>
      <c r="F148" s="176"/>
      <c r="G148" s="176"/>
    </row>
    <row r="149" spans="1:7" s="92" customFormat="1" ht="15" x14ac:dyDescent="0.25">
      <c r="A149" s="87" t="s">
        <v>134</v>
      </c>
      <c r="B149" s="88" t="s">
        <v>143</v>
      </c>
      <c r="C149" s="89"/>
      <c r="D149" s="90"/>
      <c r="E149" s="90"/>
      <c r="F149" s="91"/>
      <c r="G149" s="91"/>
    </row>
    <row r="150" spans="1:7" s="86" customFormat="1" x14ac:dyDescent="0.2">
      <c r="A150" s="108"/>
      <c r="B150" s="128"/>
      <c r="C150" s="101"/>
      <c r="D150" s="111"/>
      <c r="E150" s="141"/>
      <c r="F150" s="141"/>
      <c r="G150" s="112"/>
    </row>
    <row r="151" spans="1:7" s="86" customFormat="1" ht="114" x14ac:dyDescent="0.2">
      <c r="A151" s="142" t="s">
        <v>58</v>
      </c>
      <c r="B151" s="143" t="s">
        <v>345</v>
      </c>
      <c r="C151" s="102"/>
      <c r="D151" s="144" t="s">
        <v>57</v>
      </c>
      <c r="E151" s="182">
        <v>1</v>
      </c>
      <c r="F151" s="182"/>
      <c r="G151" s="145">
        <f t="shared" ref="G151" si="11">ROUND(E151*F151,2)</f>
        <v>0</v>
      </c>
    </row>
    <row r="152" spans="1:7" s="99" customFormat="1" ht="15.75" thickBot="1" x14ac:dyDescent="0.3">
      <c r="A152" s="94"/>
      <c r="B152" s="95" t="s">
        <v>144</v>
      </c>
      <c r="C152" s="96"/>
      <c r="D152" s="97"/>
      <c r="E152" s="97"/>
      <c r="F152" s="98"/>
      <c r="G152" s="98">
        <f>SUM(G151:G151)</f>
        <v>0</v>
      </c>
    </row>
    <row r="153" spans="1:7" s="172" customFormat="1" ht="15" thickTop="1" x14ac:dyDescent="0.2">
      <c r="A153" s="108"/>
      <c r="B153" s="146"/>
      <c r="C153" s="100"/>
      <c r="D153" s="176"/>
      <c r="E153" s="176"/>
      <c r="F153" s="176"/>
      <c r="G153" s="176"/>
    </row>
    <row r="154" spans="1:7" s="86" customFormat="1" x14ac:dyDescent="0.2">
      <c r="A154" s="108"/>
      <c r="B154" s="146"/>
      <c r="C154" s="100"/>
      <c r="D154" s="141"/>
      <c r="E154" s="141"/>
      <c r="F154" s="141"/>
      <c r="G154" s="141"/>
    </row>
    <row r="155" spans="1:7" s="86" customFormat="1" x14ac:dyDescent="0.2">
      <c r="A155" s="87" t="s">
        <v>142</v>
      </c>
      <c r="B155" s="88" t="s">
        <v>235</v>
      </c>
      <c r="C155" s="89"/>
      <c r="D155" s="90"/>
      <c r="E155" s="90"/>
      <c r="F155" s="91"/>
      <c r="G155" s="91"/>
    </row>
    <row r="156" spans="1:7" s="86" customFormat="1" x14ac:dyDescent="0.2">
      <c r="A156" s="108"/>
      <c r="B156" s="128"/>
      <c r="C156" s="101"/>
      <c r="D156" s="111"/>
      <c r="E156" s="141"/>
      <c r="F156" s="141"/>
      <c r="G156" s="112"/>
    </row>
    <row r="157" spans="1:7" s="86" customFormat="1" ht="71.25" x14ac:dyDescent="0.2">
      <c r="A157" s="142" t="s">
        <v>61</v>
      </c>
      <c r="B157" s="143" t="s">
        <v>145</v>
      </c>
      <c r="C157" s="102"/>
      <c r="D157" s="144" t="s">
        <v>57</v>
      </c>
      <c r="E157" s="182">
        <v>1</v>
      </c>
      <c r="F157" s="182"/>
      <c r="G157" s="145">
        <f>ROUND(E157*F157,2)</f>
        <v>0</v>
      </c>
    </row>
    <row r="158" spans="1:7" s="86" customFormat="1" ht="15" thickBot="1" x14ac:dyDescent="0.25">
      <c r="A158" s="94"/>
      <c r="B158" s="95" t="s">
        <v>146</v>
      </c>
      <c r="C158" s="96"/>
      <c r="D158" s="97"/>
      <c r="E158" s="97"/>
      <c r="F158" s="98"/>
      <c r="G158" s="98">
        <f>SUM(G156:G157)</f>
        <v>0</v>
      </c>
    </row>
    <row r="159" spans="1:7" s="86" customFormat="1" ht="15" thickTop="1" x14ac:dyDescent="0.2">
      <c r="A159" s="108"/>
      <c r="B159" s="146"/>
      <c r="C159" s="100"/>
      <c r="D159" s="141"/>
      <c r="E159" s="141"/>
      <c r="F159" s="141"/>
      <c r="G159" s="141"/>
    </row>
    <row r="160" spans="1:7" s="86" customFormat="1" x14ac:dyDescent="0.2">
      <c r="A160" s="108"/>
      <c r="B160" s="146"/>
      <c r="C160" s="100"/>
      <c r="D160" s="141"/>
      <c r="E160" s="141"/>
      <c r="F160" s="141"/>
      <c r="G160" s="141"/>
    </row>
  </sheetData>
  <pageMargins left="0.51181102362204722" right="0.39370078740157483" top="0.51181102362204722" bottom="0.51181102362204722" header="0.27559055118110237" footer="0.27559055118110237"/>
  <pageSetup paperSize="9" scale="55" fitToHeight="19" orientation="portrait" r:id="rId1"/>
  <headerFooter alignWithMargins="0">
    <oddFooter>&amp;L&amp;A&amp;R&amp;8&amp;P / &amp;N</oddFooter>
  </headerFooter>
  <rowBreaks count="1" manualBreakCount="1">
    <brk id="844" max="655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0"/>
  <sheetViews>
    <sheetView topLeftCell="A136" zoomScale="90" zoomScaleNormal="90" workbookViewId="0"/>
  </sheetViews>
  <sheetFormatPr defaultRowHeight="14.25" x14ac:dyDescent="0.2"/>
  <cols>
    <col min="1" max="1" width="9.625" style="238" customWidth="1"/>
    <col min="2" max="2" width="69.625" style="240" customWidth="1"/>
    <col min="3" max="3" width="23.375" style="73" customWidth="1"/>
    <col min="4" max="4" width="7.125" style="258" customWidth="1"/>
    <col min="5" max="5" width="9.625" style="258" customWidth="1"/>
    <col min="6" max="7" width="13.375" style="258" customWidth="1"/>
    <col min="8" max="16384" width="9" style="260"/>
  </cols>
  <sheetData>
    <row r="1" spans="1:7" s="237" customFormat="1" x14ac:dyDescent="0.2">
      <c r="A1" s="33" t="s">
        <v>11</v>
      </c>
      <c r="B1" s="236" t="s">
        <v>12</v>
      </c>
      <c r="C1" s="34"/>
    </row>
    <row r="2" spans="1:7" s="237" customFormat="1" x14ac:dyDescent="0.2">
      <c r="A2" s="255" t="s">
        <v>69</v>
      </c>
      <c r="B2" s="236" t="str">
        <f>'Naslovna stran'!C26</f>
        <v>Sanacija vzrokov in posledic vlage v stanovanjih in druga vzdrževalna dela na naslovu Aškerčeva 1 v Celju</v>
      </c>
      <c r="C2" s="34"/>
    </row>
    <row r="3" spans="1:7" s="237" customFormat="1" x14ac:dyDescent="0.2">
      <c r="A3" s="33" t="s">
        <v>22</v>
      </c>
      <c r="B3" s="236">
        <f>'Naslovna stran'!C9</f>
        <v>0</v>
      </c>
      <c r="C3" s="34"/>
    </row>
    <row r="4" spans="1:7" s="237" customFormat="1" x14ac:dyDescent="0.2">
      <c r="C4" s="35"/>
    </row>
    <row r="5" spans="1:7" s="41" customFormat="1" ht="10.5" x14ac:dyDescent="0.15">
      <c r="A5" s="36" t="s">
        <v>49</v>
      </c>
      <c r="B5" s="37" t="s">
        <v>50</v>
      </c>
      <c r="C5" s="38" t="s">
        <v>370</v>
      </c>
      <c r="D5" s="39" t="s">
        <v>51</v>
      </c>
      <c r="E5" s="40" t="s">
        <v>52</v>
      </c>
      <c r="F5" s="40" t="s">
        <v>53</v>
      </c>
      <c r="G5" s="40" t="s">
        <v>54</v>
      </c>
    </row>
    <row r="6" spans="1:7" x14ac:dyDescent="0.2">
      <c r="A6" s="254"/>
      <c r="B6" s="253"/>
      <c r="C6" s="252"/>
      <c r="D6" s="261"/>
      <c r="G6" s="259"/>
    </row>
    <row r="7" spans="1:7" s="80" customFormat="1" ht="15.75" x14ac:dyDescent="0.25">
      <c r="A7" s="75" t="s">
        <v>189</v>
      </c>
      <c r="B7" s="76" t="s">
        <v>214</v>
      </c>
      <c r="C7" s="77"/>
      <c r="D7" s="78"/>
      <c r="E7" s="78"/>
      <c r="F7" s="79"/>
      <c r="G7" s="79"/>
    </row>
    <row r="8" spans="1:7" s="86" customFormat="1" x14ac:dyDescent="0.2">
      <c r="A8" s="81"/>
      <c r="B8" s="82"/>
      <c r="C8" s="83"/>
      <c r="D8" s="84"/>
      <c r="E8" s="84"/>
      <c r="F8" s="85"/>
      <c r="G8" s="85"/>
    </row>
    <row r="9" spans="1:7" s="92" customFormat="1" ht="15" x14ac:dyDescent="0.25">
      <c r="A9" s="87" t="s">
        <v>191</v>
      </c>
      <c r="B9" s="88" t="s">
        <v>202</v>
      </c>
      <c r="C9" s="89"/>
      <c r="D9" s="90"/>
      <c r="E9" s="90"/>
      <c r="F9" s="91"/>
      <c r="G9" s="91"/>
    </row>
    <row r="10" spans="1:7" s="93" customFormat="1" x14ac:dyDescent="0.2">
      <c r="A10" s="108"/>
      <c r="B10" s="109"/>
      <c r="C10" s="110"/>
      <c r="D10" s="111"/>
      <c r="E10" s="112"/>
      <c r="F10" s="112"/>
      <c r="G10" s="112"/>
    </row>
    <row r="11" spans="1:7" ht="85.5" x14ac:dyDescent="0.2">
      <c r="A11" s="151" t="s">
        <v>55</v>
      </c>
      <c r="B11" s="152" t="s">
        <v>216</v>
      </c>
      <c r="C11" s="153"/>
      <c r="D11" s="154"/>
      <c r="E11" s="155"/>
      <c r="F11" s="155"/>
      <c r="G11" s="156"/>
    </row>
    <row r="12" spans="1:7" ht="71.25" x14ac:dyDescent="0.2">
      <c r="A12" s="263" t="s">
        <v>56</v>
      </c>
      <c r="B12" s="158" t="s">
        <v>190</v>
      </c>
      <c r="C12" s="159"/>
      <c r="D12" s="160" t="s">
        <v>57</v>
      </c>
      <c r="E12" s="51">
        <v>1</v>
      </c>
      <c r="F12" s="51"/>
      <c r="G12" s="161">
        <f t="shared" ref="G12:G20" si="0">ROUND(E12*F12,2)</f>
        <v>0</v>
      </c>
    </row>
    <row r="13" spans="1:7" ht="57" x14ac:dyDescent="0.2">
      <c r="A13" s="263" t="s">
        <v>65</v>
      </c>
      <c r="B13" s="158" t="s">
        <v>193</v>
      </c>
      <c r="C13" s="159"/>
      <c r="D13" s="160" t="s">
        <v>57</v>
      </c>
      <c r="E13" s="51">
        <v>1</v>
      </c>
      <c r="F13" s="51"/>
      <c r="G13" s="161">
        <f t="shared" si="0"/>
        <v>0</v>
      </c>
    </row>
    <row r="14" spans="1:7" ht="99.75" x14ac:dyDescent="0.2">
      <c r="A14" s="263" t="s">
        <v>192</v>
      </c>
      <c r="B14" s="158" t="s">
        <v>194</v>
      </c>
      <c r="C14" s="159"/>
      <c r="D14" s="160" t="s">
        <v>57</v>
      </c>
      <c r="E14" s="51">
        <v>1</v>
      </c>
      <c r="F14" s="51"/>
      <c r="G14" s="161">
        <f t="shared" si="0"/>
        <v>0</v>
      </c>
    </row>
    <row r="15" spans="1:7" ht="142.5" x14ac:dyDescent="0.2">
      <c r="A15" s="263" t="s">
        <v>195</v>
      </c>
      <c r="B15" s="158" t="s">
        <v>234</v>
      </c>
      <c r="C15" s="159"/>
      <c r="D15" s="160" t="s">
        <v>57</v>
      </c>
      <c r="E15" s="51">
        <v>1</v>
      </c>
      <c r="F15" s="51"/>
      <c r="G15" s="161">
        <f t="shared" si="0"/>
        <v>0</v>
      </c>
    </row>
    <row r="16" spans="1:7" ht="114" x14ac:dyDescent="0.2">
      <c r="A16" s="263" t="s">
        <v>196</v>
      </c>
      <c r="B16" s="158" t="s">
        <v>198</v>
      </c>
      <c r="C16" s="159"/>
      <c r="D16" s="160" t="s">
        <v>57</v>
      </c>
      <c r="E16" s="51">
        <v>1</v>
      </c>
      <c r="F16" s="51"/>
      <c r="G16" s="161">
        <f t="shared" si="0"/>
        <v>0</v>
      </c>
    </row>
    <row r="17" spans="1:7" ht="185.25" x14ac:dyDescent="0.2">
      <c r="A17" s="263" t="s">
        <v>197</v>
      </c>
      <c r="B17" s="158" t="s">
        <v>199</v>
      </c>
      <c r="C17" s="159"/>
      <c r="D17" s="160" t="s">
        <v>57</v>
      </c>
      <c r="E17" s="51">
        <v>1</v>
      </c>
      <c r="F17" s="51"/>
      <c r="G17" s="161">
        <f t="shared" si="0"/>
        <v>0</v>
      </c>
    </row>
    <row r="18" spans="1:7" ht="114" x14ac:dyDescent="0.2">
      <c r="A18" s="263" t="s">
        <v>200</v>
      </c>
      <c r="B18" s="158" t="s">
        <v>201</v>
      </c>
      <c r="C18" s="159"/>
      <c r="D18" s="160" t="s">
        <v>57</v>
      </c>
      <c r="E18" s="51">
        <v>1</v>
      </c>
      <c r="F18" s="51"/>
      <c r="G18" s="161">
        <f t="shared" si="0"/>
        <v>0</v>
      </c>
    </row>
    <row r="19" spans="1:7" ht="99.75" x14ac:dyDescent="0.2">
      <c r="A19" s="263" t="s">
        <v>203</v>
      </c>
      <c r="B19" s="158" t="s">
        <v>204</v>
      </c>
      <c r="C19" s="159"/>
      <c r="D19" s="160" t="s">
        <v>57</v>
      </c>
      <c r="E19" s="51">
        <v>1</v>
      </c>
      <c r="F19" s="51"/>
      <c r="G19" s="161">
        <f t="shared" si="0"/>
        <v>0</v>
      </c>
    </row>
    <row r="20" spans="1:7" ht="142.5" x14ac:dyDescent="0.2">
      <c r="A20" s="162" t="s">
        <v>205</v>
      </c>
      <c r="B20" s="163" t="s">
        <v>324</v>
      </c>
      <c r="C20" s="164"/>
      <c r="D20" s="165" t="s">
        <v>57</v>
      </c>
      <c r="E20" s="166">
        <v>1</v>
      </c>
      <c r="F20" s="166"/>
      <c r="G20" s="167">
        <f t="shared" si="0"/>
        <v>0</v>
      </c>
    </row>
    <row r="21" spans="1:7" s="99" customFormat="1" ht="15.75" thickBot="1" x14ac:dyDescent="0.3">
      <c r="A21" s="94"/>
      <c r="B21" s="95" t="s">
        <v>206</v>
      </c>
      <c r="C21" s="96"/>
      <c r="D21" s="97"/>
      <c r="E21" s="97"/>
      <c r="F21" s="98"/>
      <c r="G21" s="98">
        <f>SUM(G11:G20)</f>
        <v>0</v>
      </c>
    </row>
    <row r="22" spans="1:7" ht="15" thickTop="1" x14ac:dyDescent="0.2">
      <c r="A22" s="254"/>
      <c r="B22" s="253"/>
      <c r="C22" s="252"/>
      <c r="D22" s="160"/>
      <c r="E22" s="51"/>
      <c r="F22" s="51"/>
      <c r="G22" s="161"/>
    </row>
    <row r="23" spans="1:7" x14ac:dyDescent="0.2">
      <c r="A23" s="254"/>
      <c r="B23" s="253"/>
      <c r="C23" s="252"/>
      <c r="D23" s="160"/>
      <c r="E23" s="51"/>
      <c r="F23" s="51"/>
      <c r="G23" s="161"/>
    </row>
    <row r="24" spans="1:7" s="92" customFormat="1" ht="15" x14ac:dyDescent="0.25">
      <c r="A24" s="87" t="s">
        <v>207</v>
      </c>
      <c r="B24" s="88" t="s">
        <v>208</v>
      </c>
      <c r="C24" s="89"/>
      <c r="D24" s="90"/>
      <c r="E24" s="90"/>
      <c r="F24" s="91"/>
      <c r="G24" s="91"/>
    </row>
    <row r="25" spans="1:7" x14ac:dyDescent="0.2">
      <c r="A25" s="254"/>
      <c r="B25" s="253"/>
      <c r="C25" s="252"/>
      <c r="D25" s="160"/>
      <c r="E25" s="51"/>
      <c r="F25" s="51"/>
      <c r="G25" s="161"/>
    </row>
    <row r="26" spans="1:7" ht="270.75" x14ac:dyDescent="0.2">
      <c r="A26" s="195" t="s">
        <v>58</v>
      </c>
      <c r="B26" s="196" t="s">
        <v>325</v>
      </c>
      <c r="C26" s="168"/>
      <c r="D26" s="169" t="s">
        <v>57</v>
      </c>
      <c r="E26" s="170">
        <v>1</v>
      </c>
      <c r="F26" s="170"/>
      <c r="G26" s="171">
        <f>ROUND(E26*F26,2)</f>
        <v>0</v>
      </c>
    </row>
    <row r="27" spans="1:7" s="99" customFormat="1" ht="15.75" thickBot="1" x14ac:dyDescent="0.3">
      <c r="A27" s="94"/>
      <c r="B27" s="95" t="s">
        <v>209</v>
      </c>
      <c r="C27" s="96"/>
      <c r="D27" s="97"/>
      <c r="E27" s="97"/>
      <c r="F27" s="98"/>
      <c r="G27" s="98">
        <f>SUM(G26)</f>
        <v>0</v>
      </c>
    </row>
    <row r="28" spans="1:7" ht="15" thickTop="1" x14ac:dyDescent="0.2">
      <c r="A28" s="254"/>
      <c r="B28" s="253"/>
      <c r="C28" s="252"/>
      <c r="D28" s="160"/>
      <c r="E28" s="51"/>
      <c r="F28" s="51"/>
      <c r="G28" s="161"/>
    </row>
    <row r="29" spans="1:7" x14ac:dyDescent="0.2">
      <c r="A29" s="254"/>
      <c r="B29" s="253"/>
      <c r="C29" s="252"/>
      <c r="D29" s="160"/>
      <c r="E29" s="51"/>
      <c r="F29" s="51"/>
      <c r="G29" s="161"/>
    </row>
    <row r="30" spans="1:7" s="92" customFormat="1" ht="15" x14ac:dyDescent="0.25">
      <c r="A30" s="87" t="s">
        <v>210</v>
      </c>
      <c r="B30" s="88" t="s">
        <v>211</v>
      </c>
      <c r="C30" s="89"/>
      <c r="D30" s="90"/>
      <c r="E30" s="90"/>
      <c r="F30" s="91"/>
      <c r="G30" s="91"/>
    </row>
    <row r="31" spans="1:7" x14ac:dyDescent="0.2">
      <c r="A31" s="254"/>
      <c r="B31" s="253"/>
      <c r="C31" s="252"/>
      <c r="D31" s="160"/>
      <c r="E31" s="51"/>
      <c r="F31" s="51"/>
      <c r="G31" s="161"/>
    </row>
    <row r="32" spans="1:7" ht="384.75" x14ac:dyDescent="0.2">
      <c r="A32" s="195" t="s">
        <v>61</v>
      </c>
      <c r="B32" s="196" t="s">
        <v>213</v>
      </c>
      <c r="C32" s="168"/>
      <c r="D32" s="169" t="s">
        <v>57</v>
      </c>
      <c r="E32" s="170">
        <v>1</v>
      </c>
      <c r="F32" s="170"/>
      <c r="G32" s="171">
        <f>ROUND(E32*F32,2)</f>
        <v>0</v>
      </c>
    </row>
    <row r="33" spans="1:7" s="99" customFormat="1" ht="15.75" thickBot="1" x14ac:dyDescent="0.3">
      <c r="A33" s="94"/>
      <c r="B33" s="95" t="s">
        <v>212</v>
      </c>
      <c r="C33" s="96"/>
      <c r="D33" s="97"/>
      <c r="E33" s="97"/>
      <c r="F33" s="98"/>
      <c r="G33" s="98">
        <f>SUM(G32)</f>
        <v>0</v>
      </c>
    </row>
    <row r="34" spans="1:7" ht="15" thickTop="1" x14ac:dyDescent="0.2">
      <c r="A34" s="254"/>
      <c r="B34" s="253"/>
      <c r="C34" s="252"/>
      <c r="D34" s="261"/>
      <c r="G34" s="259"/>
    </row>
    <row r="35" spans="1:7" x14ac:dyDescent="0.2">
      <c r="A35" s="254"/>
      <c r="B35" s="253"/>
      <c r="C35" s="252"/>
      <c r="D35" s="261"/>
      <c r="G35" s="259"/>
    </row>
    <row r="36" spans="1:7" s="80" customFormat="1" ht="15.75" x14ac:dyDescent="0.25">
      <c r="A36" s="75" t="s">
        <v>74</v>
      </c>
      <c r="B36" s="76" t="s">
        <v>75</v>
      </c>
      <c r="C36" s="77"/>
      <c r="D36" s="78"/>
      <c r="E36" s="78"/>
      <c r="F36" s="79"/>
      <c r="G36" s="79"/>
    </row>
    <row r="37" spans="1:7" s="86" customFormat="1" x14ac:dyDescent="0.2">
      <c r="A37" s="81"/>
      <c r="B37" s="82"/>
      <c r="C37" s="83"/>
      <c r="D37" s="84"/>
      <c r="E37" s="84"/>
      <c r="F37" s="85"/>
      <c r="G37" s="85"/>
    </row>
    <row r="38" spans="1:7" s="92" customFormat="1" ht="15" x14ac:dyDescent="0.25">
      <c r="A38" s="87" t="s">
        <v>76</v>
      </c>
      <c r="B38" s="88" t="s">
        <v>77</v>
      </c>
      <c r="C38" s="89"/>
      <c r="D38" s="90"/>
      <c r="E38" s="90"/>
      <c r="F38" s="91"/>
      <c r="G38" s="91"/>
    </row>
    <row r="39" spans="1:7" s="93" customFormat="1" x14ac:dyDescent="0.2">
      <c r="A39" s="108"/>
      <c r="B39" s="109"/>
      <c r="C39" s="110"/>
      <c r="D39" s="111"/>
      <c r="E39" s="112"/>
      <c r="F39" s="112"/>
      <c r="G39" s="112"/>
    </row>
    <row r="40" spans="1:7" s="93" customFormat="1" ht="115.5" x14ac:dyDescent="0.2">
      <c r="A40" s="113" t="s">
        <v>55</v>
      </c>
      <c r="B40" s="114" t="s">
        <v>157</v>
      </c>
      <c r="C40" s="115"/>
      <c r="D40" s="116"/>
      <c r="E40" s="117"/>
      <c r="F40" s="117"/>
      <c r="G40" s="117"/>
    </row>
    <row r="41" spans="1:7" s="93" customFormat="1" ht="15.75" x14ac:dyDescent="0.2">
      <c r="A41" s="118" t="s">
        <v>56</v>
      </c>
      <c r="B41" s="119" t="s">
        <v>81</v>
      </c>
      <c r="C41" s="120"/>
      <c r="D41" s="121" t="s">
        <v>114</v>
      </c>
      <c r="E41" s="122">
        <v>25</v>
      </c>
      <c r="F41" s="122"/>
      <c r="G41" s="122">
        <f t="shared" ref="G41:G42" si="1">ROUND(E41*F41,2)</f>
        <v>0</v>
      </c>
    </row>
    <row r="42" spans="1:7" s="93" customFormat="1" ht="15.75" x14ac:dyDescent="0.2">
      <c r="A42" s="118" t="s">
        <v>65</v>
      </c>
      <c r="B42" s="124" t="s">
        <v>82</v>
      </c>
      <c r="C42" s="120"/>
      <c r="D42" s="121" t="s">
        <v>114</v>
      </c>
      <c r="E42" s="122">
        <v>15</v>
      </c>
      <c r="F42" s="122"/>
      <c r="G42" s="122">
        <f t="shared" si="1"/>
        <v>0</v>
      </c>
    </row>
    <row r="43" spans="1:7" s="93" customFormat="1" ht="128.25" x14ac:dyDescent="0.2">
      <c r="A43" s="113" t="s">
        <v>78</v>
      </c>
      <c r="B43" s="114" t="s">
        <v>158</v>
      </c>
      <c r="C43" s="115"/>
      <c r="D43" s="116"/>
      <c r="E43" s="117"/>
      <c r="F43" s="117"/>
      <c r="G43" s="117"/>
    </row>
    <row r="44" spans="1:7" s="93" customFormat="1" ht="43.5" x14ac:dyDescent="0.2">
      <c r="A44" s="118" t="s">
        <v>83</v>
      </c>
      <c r="B44" s="119" t="s">
        <v>159</v>
      </c>
      <c r="C44" s="120"/>
      <c r="D44" s="121" t="s">
        <v>127</v>
      </c>
      <c r="E44" s="122">
        <v>3</v>
      </c>
      <c r="F44" s="122"/>
      <c r="G44" s="122">
        <f t="shared" ref="G44:G48" si="2">ROUND(E44*F44,2)</f>
        <v>0</v>
      </c>
    </row>
    <row r="45" spans="1:7" s="93" customFormat="1" ht="43.5" x14ac:dyDescent="0.2">
      <c r="A45" s="118" t="s">
        <v>84</v>
      </c>
      <c r="B45" s="119" t="s">
        <v>160</v>
      </c>
      <c r="C45" s="120"/>
      <c r="D45" s="121" t="s">
        <v>127</v>
      </c>
      <c r="E45" s="193">
        <v>0</v>
      </c>
      <c r="F45" s="122"/>
      <c r="G45" s="122">
        <f t="shared" si="2"/>
        <v>0</v>
      </c>
    </row>
    <row r="46" spans="1:7" s="93" customFormat="1" ht="57.75" x14ac:dyDescent="0.2">
      <c r="A46" s="118" t="s">
        <v>85</v>
      </c>
      <c r="B46" s="119" t="s">
        <v>161</v>
      </c>
      <c r="C46" s="120"/>
      <c r="D46" s="121" t="s">
        <v>127</v>
      </c>
      <c r="E46" s="193">
        <v>0</v>
      </c>
      <c r="F46" s="122"/>
      <c r="G46" s="122">
        <f t="shared" si="2"/>
        <v>0</v>
      </c>
    </row>
    <row r="47" spans="1:7" s="93" customFormat="1" ht="43.5" x14ac:dyDescent="0.2">
      <c r="A47" s="118" t="s">
        <v>86</v>
      </c>
      <c r="B47" s="119" t="s">
        <v>162</v>
      </c>
      <c r="C47" s="120"/>
      <c r="D47" s="121" t="s">
        <v>127</v>
      </c>
      <c r="E47" s="122">
        <v>3</v>
      </c>
      <c r="F47" s="122"/>
      <c r="G47" s="122">
        <f t="shared" si="2"/>
        <v>0</v>
      </c>
    </row>
    <row r="48" spans="1:7" s="93" customFormat="1" ht="43.5" x14ac:dyDescent="0.2">
      <c r="A48" s="123" t="s">
        <v>87</v>
      </c>
      <c r="B48" s="124" t="s">
        <v>163</v>
      </c>
      <c r="C48" s="125"/>
      <c r="D48" s="126" t="s">
        <v>127</v>
      </c>
      <c r="E48" s="204">
        <v>0</v>
      </c>
      <c r="F48" s="127"/>
      <c r="G48" s="127">
        <f t="shared" si="2"/>
        <v>0</v>
      </c>
    </row>
    <row r="49" spans="1:7" s="93" customFormat="1" ht="85.5" x14ac:dyDescent="0.2">
      <c r="A49" s="118" t="s">
        <v>79</v>
      </c>
      <c r="B49" s="119" t="s">
        <v>169</v>
      </c>
      <c r="C49" s="120"/>
      <c r="D49" s="121"/>
      <c r="E49" s="193"/>
      <c r="F49" s="122"/>
      <c r="G49" s="122"/>
    </row>
    <row r="50" spans="1:7" s="93" customFormat="1" ht="42.75" x14ac:dyDescent="0.2">
      <c r="A50" s="118" t="s">
        <v>88</v>
      </c>
      <c r="B50" s="119" t="s">
        <v>167</v>
      </c>
      <c r="C50" s="120"/>
      <c r="D50" s="121" t="s">
        <v>103</v>
      </c>
      <c r="E50" s="122">
        <v>100</v>
      </c>
      <c r="F50" s="122"/>
      <c r="G50" s="122">
        <f>ROUND(E50*F50,2)</f>
        <v>0</v>
      </c>
    </row>
    <row r="51" spans="1:7" s="93" customFormat="1" ht="28.5" x14ac:dyDescent="0.2">
      <c r="A51" s="118" t="s">
        <v>89</v>
      </c>
      <c r="B51" s="119" t="s">
        <v>168</v>
      </c>
      <c r="C51" s="120"/>
      <c r="D51" s="121" t="s">
        <v>103</v>
      </c>
      <c r="E51" s="122">
        <v>30</v>
      </c>
      <c r="F51" s="122"/>
      <c r="G51" s="122">
        <f>ROUND(E51*F51,2)</f>
        <v>0</v>
      </c>
    </row>
    <row r="52" spans="1:7" s="99" customFormat="1" ht="15.75" thickBot="1" x14ac:dyDescent="0.3">
      <c r="A52" s="94"/>
      <c r="B52" s="95" t="s">
        <v>80</v>
      </c>
      <c r="C52" s="96"/>
      <c r="D52" s="97"/>
      <c r="E52" s="97"/>
      <c r="F52" s="98"/>
      <c r="G52" s="98">
        <f>SUM(G40:G51)</f>
        <v>0</v>
      </c>
    </row>
    <row r="53" spans="1:7" ht="15" thickTop="1" x14ac:dyDescent="0.2">
      <c r="B53" s="249"/>
      <c r="C53" s="252"/>
      <c r="D53" s="261"/>
      <c r="G53" s="259"/>
    </row>
    <row r="54" spans="1:7" x14ac:dyDescent="0.2">
      <c r="B54" s="249"/>
      <c r="C54" s="252"/>
      <c r="D54" s="261"/>
      <c r="G54" s="259"/>
    </row>
    <row r="55" spans="1:7" s="92" customFormat="1" ht="15" x14ac:dyDescent="0.25">
      <c r="A55" s="87" t="s">
        <v>90</v>
      </c>
      <c r="B55" s="88" t="s">
        <v>91</v>
      </c>
      <c r="C55" s="89"/>
      <c r="D55" s="90"/>
      <c r="E55" s="90"/>
      <c r="F55" s="91"/>
      <c r="G55" s="91"/>
    </row>
    <row r="56" spans="1:7" s="93" customFormat="1" x14ac:dyDescent="0.2">
      <c r="A56" s="108"/>
      <c r="B56" s="109"/>
      <c r="C56" s="110"/>
      <c r="D56" s="111"/>
      <c r="E56" s="112"/>
      <c r="F56" s="112"/>
      <c r="G56" s="112"/>
    </row>
    <row r="57" spans="1:7" s="93" customFormat="1" ht="85.5" x14ac:dyDescent="0.2">
      <c r="A57" s="129" t="s">
        <v>58</v>
      </c>
      <c r="B57" s="130" t="s">
        <v>164</v>
      </c>
      <c r="C57" s="131"/>
      <c r="D57" s="132" t="s">
        <v>114</v>
      </c>
      <c r="E57" s="133">
        <v>25</v>
      </c>
      <c r="F57" s="133"/>
      <c r="G57" s="133">
        <f t="shared" ref="G57" si="3">ROUND(E57*F57,2)</f>
        <v>0</v>
      </c>
    </row>
    <row r="58" spans="1:7" s="93" customFormat="1" ht="85.5" x14ac:dyDescent="0.2">
      <c r="A58" s="129" t="s">
        <v>59</v>
      </c>
      <c r="B58" s="130" t="s">
        <v>165</v>
      </c>
      <c r="C58" s="131"/>
      <c r="D58" s="132" t="s">
        <v>57</v>
      </c>
      <c r="E58" s="133">
        <v>3</v>
      </c>
      <c r="F58" s="133"/>
      <c r="G58" s="133">
        <f>ROUND(E58*F58,2)</f>
        <v>0</v>
      </c>
    </row>
    <row r="59" spans="1:7" s="99" customFormat="1" ht="15.75" thickBot="1" x14ac:dyDescent="0.3">
      <c r="A59" s="94"/>
      <c r="B59" s="95" t="s">
        <v>92</v>
      </c>
      <c r="C59" s="96"/>
      <c r="D59" s="97"/>
      <c r="E59" s="97"/>
      <c r="F59" s="98"/>
      <c r="G59" s="98">
        <f>SUM(G57:G58)</f>
        <v>0</v>
      </c>
    </row>
    <row r="60" spans="1:7" ht="15" thickTop="1" x14ac:dyDescent="0.2">
      <c r="B60" s="249"/>
      <c r="C60" s="252"/>
      <c r="D60" s="261"/>
      <c r="G60" s="259"/>
    </row>
    <row r="61" spans="1:7" x14ac:dyDescent="0.2">
      <c r="B61" s="249"/>
      <c r="C61" s="252"/>
      <c r="D61" s="261"/>
      <c r="G61" s="259"/>
    </row>
    <row r="62" spans="1:7" s="99" customFormat="1" ht="15" x14ac:dyDescent="0.25">
      <c r="A62" s="134" t="s">
        <v>95</v>
      </c>
      <c r="B62" s="135" t="s">
        <v>96</v>
      </c>
      <c r="C62" s="136"/>
      <c r="D62" s="137"/>
      <c r="E62" s="137"/>
      <c r="F62" s="138"/>
      <c r="G62" s="138"/>
    </row>
    <row r="63" spans="1:7" s="86" customFormat="1" x14ac:dyDescent="0.2">
      <c r="A63" s="108"/>
      <c r="B63" s="139"/>
      <c r="C63" s="83"/>
      <c r="D63" s="140"/>
      <c r="E63" s="140"/>
      <c r="F63" s="141"/>
      <c r="G63" s="141"/>
    </row>
    <row r="64" spans="1:7" s="92" customFormat="1" ht="15" x14ac:dyDescent="0.25">
      <c r="A64" s="87" t="s">
        <v>97</v>
      </c>
      <c r="B64" s="88" t="s">
        <v>94</v>
      </c>
      <c r="C64" s="89"/>
      <c r="D64" s="90"/>
      <c r="E64" s="90"/>
      <c r="F64" s="91"/>
      <c r="G64" s="91"/>
    </row>
    <row r="65" spans="1:7" x14ac:dyDescent="0.2">
      <c r="B65" s="249"/>
      <c r="C65" s="252"/>
      <c r="D65" s="261"/>
      <c r="G65" s="259"/>
    </row>
    <row r="66" spans="1:7" s="93" customFormat="1" ht="99.75" x14ac:dyDescent="0.2">
      <c r="A66" s="129" t="s">
        <v>55</v>
      </c>
      <c r="B66" s="130" t="s">
        <v>98</v>
      </c>
      <c r="C66" s="131"/>
      <c r="D66" s="132" t="s">
        <v>114</v>
      </c>
      <c r="E66" s="133">
        <v>15</v>
      </c>
      <c r="F66" s="133"/>
      <c r="G66" s="133">
        <f t="shared" ref="G66:G67" si="4">ROUND(E66*F66,2)</f>
        <v>0</v>
      </c>
    </row>
    <row r="67" spans="1:7" s="93" customFormat="1" ht="114" x14ac:dyDescent="0.2">
      <c r="A67" s="129" t="s">
        <v>78</v>
      </c>
      <c r="B67" s="130" t="s">
        <v>99</v>
      </c>
      <c r="C67" s="131"/>
      <c r="D67" s="132" t="s">
        <v>57</v>
      </c>
      <c r="E67" s="133">
        <v>3</v>
      </c>
      <c r="F67" s="133"/>
      <c r="G67" s="133">
        <f t="shared" si="4"/>
        <v>0</v>
      </c>
    </row>
    <row r="68" spans="1:7" s="99" customFormat="1" ht="15.75" thickBot="1" x14ac:dyDescent="0.3">
      <c r="A68" s="94"/>
      <c r="B68" s="95" t="s">
        <v>100</v>
      </c>
      <c r="C68" s="96"/>
      <c r="D68" s="97"/>
      <c r="E68" s="97"/>
      <c r="F68" s="98"/>
      <c r="G68" s="98">
        <f>SUM(G66:G67)</f>
        <v>0</v>
      </c>
    </row>
    <row r="69" spans="1:7" ht="15" thickTop="1" x14ac:dyDescent="0.2">
      <c r="B69" s="128"/>
      <c r="C69" s="252"/>
      <c r="D69" s="261"/>
      <c r="G69" s="259"/>
    </row>
    <row r="70" spans="1:7" s="86" customFormat="1" x14ac:dyDescent="0.2">
      <c r="A70" s="81"/>
      <c r="B70" s="194"/>
      <c r="C70" s="100"/>
      <c r="D70" s="85"/>
      <c r="E70" s="85"/>
      <c r="F70" s="85"/>
      <c r="G70" s="85"/>
    </row>
    <row r="71" spans="1:7" s="92" customFormat="1" ht="15" x14ac:dyDescent="0.25">
      <c r="A71" s="87" t="s">
        <v>93</v>
      </c>
      <c r="B71" s="88" t="s">
        <v>176</v>
      </c>
      <c r="C71" s="89"/>
      <c r="D71" s="90"/>
      <c r="E71" s="90"/>
      <c r="F71" s="91"/>
      <c r="G71" s="91"/>
    </row>
    <row r="72" spans="1:7" s="92" customFormat="1" ht="15" x14ac:dyDescent="0.25">
      <c r="A72" s="87"/>
      <c r="B72" s="88"/>
      <c r="C72" s="89"/>
      <c r="D72" s="90"/>
      <c r="E72" s="90"/>
      <c r="F72" s="91"/>
      <c r="G72" s="91"/>
    </row>
    <row r="73" spans="1:7" s="93" customFormat="1" ht="114" x14ac:dyDescent="0.2">
      <c r="A73" s="129" t="s">
        <v>58</v>
      </c>
      <c r="B73" s="130" t="s">
        <v>178</v>
      </c>
      <c r="C73" s="131"/>
      <c r="D73" s="132" t="s">
        <v>57</v>
      </c>
      <c r="E73" s="133">
        <v>3</v>
      </c>
      <c r="F73" s="133"/>
      <c r="G73" s="133">
        <f>ROUND(E73*F73,2)</f>
        <v>0</v>
      </c>
    </row>
    <row r="74" spans="1:7" s="93" customFormat="1" ht="99.75" x14ac:dyDescent="0.2">
      <c r="A74" s="129" t="s">
        <v>59</v>
      </c>
      <c r="B74" s="130" t="s">
        <v>179</v>
      </c>
      <c r="C74" s="131"/>
      <c r="D74" s="132" t="s">
        <v>57</v>
      </c>
      <c r="E74" s="133">
        <v>3</v>
      </c>
      <c r="F74" s="133"/>
      <c r="G74" s="133">
        <f>ROUND(E74*F74,2)</f>
        <v>0</v>
      </c>
    </row>
    <row r="75" spans="1:7" s="93" customFormat="1" ht="114.75" x14ac:dyDescent="0.2">
      <c r="A75" s="129" t="s">
        <v>60</v>
      </c>
      <c r="B75" s="130" t="s">
        <v>180</v>
      </c>
      <c r="C75" s="131" t="s">
        <v>326</v>
      </c>
      <c r="D75" s="132" t="s">
        <v>57</v>
      </c>
      <c r="E75" s="133">
        <v>3</v>
      </c>
      <c r="F75" s="133"/>
      <c r="G75" s="133">
        <f>ROUND(E75*F75,2)</f>
        <v>0</v>
      </c>
    </row>
    <row r="76" spans="1:7" s="86" customFormat="1" ht="15" thickBot="1" x14ac:dyDescent="0.25">
      <c r="A76" s="94"/>
      <c r="B76" s="95" t="s">
        <v>177</v>
      </c>
      <c r="C76" s="96"/>
      <c r="D76" s="97"/>
      <c r="E76" s="97"/>
      <c r="F76" s="98"/>
      <c r="G76" s="98">
        <f>SUM(G73:G75)</f>
        <v>0</v>
      </c>
    </row>
    <row r="77" spans="1:7" s="86" customFormat="1" ht="15" thickTop="1" x14ac:dyDescent="0.2">
      <c r="A77" s="81"/>
      <c r="B77" s="194"/>
      <c r="C77" s="100"/>
      <c r="D77" s="85"/>
      <c r="E77" s="85"/>
      <c r="F77" s="85"/>
      <c r="G77" s="85"/>
    </row>
    <row r="78" spans="1:7" x14ac:dyDescent="0.2">
      <c r="B78" s="128"/>
      <c r="C78" s="252"/>
      <c r="D78" s="261"/>
      <c r="G78" s="259"/>
    </row>
    <row r="79" spans="1:7" s="86" customFormat="1" x14ac:dyDescent="0.2">
      <c r="A79" s="87" t="s">
        <v>107</v>
      </c>
      <c r="B79" s="88" t="s">
        <v>174</v>
      </c>
      <c r="C79" s="89"/>
      <c r="D79" s="90"/>
      <c r="E79" s="90"/>
      <c r="F79" s="91"/>
      <c r="G79" s="91"/>
    </row>
    <row r="80" spans="1:7" x14ac:dyDescent="0.2">
      <c r="B80" s="128"/>
      <c r="C80" s="252"/>
      <c r="D80" s="261"/>
      <c r="G80" s="259"/>
    </row>
    <row r="81" spans="1:7" s="93" customFormat="1" ht="57" x14ac:dyDescent="0.2">
      <c r="A81" s="129" t="s">
        <v>61</v>
      </c>
      <c r="B81" s="130" t="s">
        <v>166</v>
      </c>
      <c r="C81" s="131"/>
      <c r="D81" s="132" t="s">
        <v>57</v>
      </c>
      <c r="E81" s="133">
        <v>2</v>
      </c>
      <c r="F81" s="133"/>
      <c r="G81" s="133">
        <f t="shared" ref="G81" si="5">ROUND(E81*F81,2)</f>
        <v>0</v>
      </c>
    </row>
    <row r="82" spans="1:7" s="99" customFormat="1" ht="15.75" thickBot="1" x14ac:dyDescent="0.3">
      <c r="A82" s="94"/>
      <c r="B82" s="95" t="s">
        <v>175</v>
      </c>
      <c r="C82" s="96"/>
      <c r="D82" s="97"/>
      <c r="E82" s="97"/>
      <c r="F82" s="98"/>
      <c r="G82" s="98">
        <f>SUM(G81:G81)</f>
        <v>0</v>
      </c>
    </row>
    <row r="83" spans="1:7" ht="15" thickTop="1" x14ac:dyDescent="0.2">
      <c r="B83" s="249"/>
      <c r="C83" s="252"/>
      <c r="D83" s="261"/>
      <c r="G83" s="259"/>
    </row>
    <row r="84" spans="1:7" x14ac:dyDescent="0.2">
      <c r="B84" s="128"/>
      <c r="C84" s="252"/>
      <c r="D84" s="261"/>
      <c r="G84" s="259"/>
    </row>
    <row r="85" spans="1:7" s="86" customFormat="1" x14ac:dyDescent="0.2">
      <c r="A85" s="87" t="s">
        <v>111</v>
      </c>
      <c r="B85" s="88" t="s">
        <v>101</v>
      </c>
      <c r="C85" s="89"/>
      <c r="D85" s="90"/>
      <c r="E85" s="90"/>
      <c r="F85" s="91"/>
      <c r="G85" s="91"/>
    </row>
    <row r="86" spans="1:7" s="86" customFormat="1" x14ac:dyDescent="0.2">
      <c r="A86" s="108"/>
      <c r="B86" s="146"/>
      <c r="C86" s="100"/>
      <c r="D86" s="141"/>
      <c r="E86" s="141"/>
      <c r="F86" s="141"/>
      <c r="G86" s="141"/>
    </row>
    <row r="87" spans="1:7" s="86" customFormat="1" x14ac:dyDescent="0.2">
      <c r="A87" s="108"/>
      <c r="B87" s="103" t="s">
        <v>110</v>
      </c>
      <c r="C87" s="104"/>
      <c r="D87" s="141"/>
      <c r="E87" s="141"/>
      <c r="F87" s="141"/>
      <c r="G87" s="112"/>
    </row>
    <row r="88" spans="1:7" s="93" customFormat="1" ht="57" x14ac:dyDescent="0.2">
      <c r="A88" s="129" t="s">
        <v>112</v>
      </c>
      <c r="B88" s="130" t="s">
        <v>170</v>
      </c>
      <c r="C88" s="131"/>
      <c r="D88" s="132" t="s">
        <v>103</v>
      </c>
      <c r="E88" s="133">
        <v>30</v>
      </c>
      <c r="F88" s="133"/>
      <c r="G88" s="133">
        <f t="shared" ref="G88:G96" si="6">ROUND(E88*F88,2)</f>
        <v>0</v>
      </c>
    </row>
    <row r="89" spans="1:7" s="86" customFormat="1" x14ac:dyDescent="0.2">
      <c r="A89" s="108"/>
      <c r="B89" s="103" t="s">
        <v>181</v>
      </c>
      <c r="C89" s="104"/>
      <c r="D89" s="141"/>
      <c r="E89" s="141"/>
      <c r="F89" s="141"/>
      <c r="G89" s="112"/>
    </row>
    <row r="90" spans="1:7" s="93" customFormat="1" ht="71.25" x14ac:dyDescent="0.2">
      <c r="A90" s="113" t="s">
        <v>113</v>
      </c>
      <c r="B90" s="114" t="s">
        <v>182</v>
      </c>
      <c r="C90" s="115" t="s">
        <v>327</v>
      </c>
      <c r="D90" s="116" t="s">
        <v>57</v>
      </c>
      <c r="E90" s="117">
        <v>3</v>
      </c>
      <c r="F90" s="117"/>
      <c r="G90" s="133">
        <f t="shared" si="6"/>
        <v>0</v>
      </c>
    </row>
    <row r="91" spans="1:7" s="93" customFormat="1" ht="117" x14ac:dyDescent="0.2">
      <c r="A91" s="113" t="s">
        <v>128</v>
      </c>
      <c r="B91" s="114" t="s">
        <v>183</v>
      </c>
      <c r="C91" s="115" t="s">
        <v>328</v>
      </c>
      <c r="D91" s="116" t="s">
        <v>57</v>
      </c>
      <c r="E91" s="117">
        <v>3</v>
      </c>
      <c r="F91" s="117"/>
      <c r="G91" s="133">
        <f t="shared" si="6"/>
        <v>0</v>
      </c>
    </row>
    <row r="92" spans="1:7" s="86" customFormat="1" x14ac:dyDescent="0.2">
      <c r="A92" s="108"/>
      <c r="B92" s="103" t="s">
        <v>219</v>
      </c>
      <c r="C92" s="104"/>
      <c r="D92" s="141"/>
      <c r="E92" s="141"/>
      <c r="F92" s="141"/>
      <c r="G92" s="112"/>
    </row>
    <row r="93" spans="1:7" s="86" customFormat="1" ht="285" x14ac:dyDescent="0.2">
      <c r="A93" s="113" t="s">
        <v>129</v>
      </c>
      <c r="B93" s="114" t="s">
        <v>220</v>
      </c>
      <c r="C93" s="105"/>
      <c r="D93" s="116"/>
      <c r="E93" s="147"/>
      <c r="F93" s="147"/>
      <c r="G93" s="117"/>
    </row>
    <row r="94" spans="1:7" s="86" customFormat="1" ht="42.75" x14ac:dyDescent="0.2">
      <c r="A94" s="118" t="s">
        <v>184</v>
      </c>
      <c r="B94" s="119" t="s">
        <v>171</v>
      </c>
      <c r="C94" s="106"/>
      <c r="D94" s="121" t="s">
        <v>172</v>
      </c>
      <c r="E94" s="148">
        <v>30</v>
      </c>
      <c r="F94" s="122"/>
      <c r="G94" s="122">
        <f t="shared" si="6"/>
        <v>0</v>
      </c>
    </row>
    <row r="95" spans="1:7" s="86" customFormat="1" ht="42.75" x14ac:dyDescent="0.2">
      <c r="A95" s="118" t="s">
        <v>185</v>
      </c>
      <c r="B95" s="119" t="s">
        <v>173</v>
      </c>
      <c r="C95" s="106"/>
      <c r="D95" s="121" t="s">
        <v>103</v>
      </c>
      <c r="E95" s="148">
        <v>15</v>
      </c>
      <c r="F95" s="122"/>
      <c r="G95" s="122">
        <f t="shared" si="6"/>
        <v>0</v>
      </c>
    </row>
    <row r="96" spans="1:7" s="86" customFormat="1" ht="15.75" x14ac:dyDescent="0.2">
      <c r="A96" s="123" t="s">
        <v>217</v>
      </c>
      <c r="B96" s="124" t="s">
        <v>105</v>
      </c>
      <c r="C96" s="107"/>
      <c r="D96" s="126" t="s">
        <v>103</v>
      </c>
      <c r="E96" s="149">
        <v>30</v>
      </c>
      <c r="F96" s="127"/>
      <c r="G96" s="127">
        <f t="shared" si="6"/>
        <v>0</v>
      </c>
    </row>
    <row r="97" spans="1:7" s="86" customFormat="1" x14ac:dyDescent="0.2">
      <c r="A97" s="108"/>
      <c r="B97" s="103" t="s">
        <v>218</v>
      </c>
      <c r="C97" s="104"/>
      <c r="D97" s="141"/>
      <c r="E97" s="141"/>
      <c r="F97" s="141"/>
      <c r="G97" s="112"/>
    </row>
    <row r="98" spans="1:7" s="86" customFormat="1" ht="299.25" x14ac:dyDescent="0.2">
      <c r="A98" s="113" t="s">
        <v>130</v>
      </c>
      <c r="B98" s="114" t="s">
        <v>224</v>
      </c>
      <c r="C98" s="115" t="s">
        <v>328</v>
      </c>
      <c r="D98" s="116"/>
      <c r="E98" s="147"/>
      <c r="F98" s="147"/>
      <c r="G98" s="117"/>
    </row>
    <row r="99" spans="1:7" s="86" customFormat="1" ht="42.75" x14ac:dyDescent="0.2">
      <c r="A99" s="118" t="s">
        <v>221</v>
      </c>
      <c r="B99" s="119" t="s">
        <v>171</v>
      </c>
      <c r="C99" s="106"/>
      <c r="D99" s="121" t="s">
        <v>172</v>
      </c>
      <c r="E99" s="148">
        <v>100</v>
      </c>
      <c r="F99" s="122"/>
      <c r="G99" s="122">
        <f t="shared" ref="G99:G101" si="7">ROUND(E99*F99,2)</f>
        <v>0</v>
      </c>
    </row>
    <row r="100" spans="1:7" s="86" customFormat="1" ht="42.75" x14ac:dyDescent="0.2">
      <c r="A100" s="118" t="s">
        <v>222</v>
      </c>
      <c r="B100" s="119" t="s">
        <v>173</v>
      </c>
      <c r="C100" s="106"/>
      <c r="D100" s="121" t="s">
        <v>103</v>
      </c>
      <c r="E100" s="148">
        <v>30</v>
      </c>
      <c r="F100" s="122"/>
      <c r="G100" s="122">
        <f t="shared" si="7"/>
        <v>0</v>
      </c>
    </row>
    <row r="101" spans="1:7" s="86" customFormat="1" ht="15.75" x14ac:dyDescent="0.2">
      <c r="A101" s="123" t="s">
        <v>223</v>
      </c>
      <c r="B101" s="124" t="s">
        <v>105</v>
      </c>
      <c r="C101" s="107"/>
      <c r="D101" s="126" t="s">
        <v>103</v>
      </c>
      <c r="E101" s="149">
        <v>100</v>
      </c>
      <c r="F101" s="127"/>
      <c r="G101" s="127">
        <f t="shared" si="7"/>
        <v>0</v>
      </c>
    </row>
    <row r="102" spans="1:7" s="86" customFormat="1" x14ac:dyDescent="0.2">
      <c r="A102" s="108"/>
      <c r="B102" s="103" t="s">
        <v>225</v>
      </c>
      <c r="C102" s="104"/>
      <c r="D102" s="141"/>
      <c r="E102" s="141"/>
      <c r="F102" s="141"/>
      <c r="G102" s="112"/>
    </row>
    <row r="103" spans="1:7" s="93" customFormat="1" ht="71.25" x14ac:dyDescent="0.2">
      <c r="A103" s="129" t="s">
        <v>186</v>
      </c>
      <c r="B103" s="130" t="s">
        <v>108</v>
      </c>
      <c r="C103" s="131"/>
      <c r="D103" s="132" t="s">
        <v>115</v>
      </c>
      <c r="E103" s="133">
        <v>80</v>
      </c>
      <c r="F103" s="133"/>
      <c r="G103" s="133">
        <f>ROUND(E103*F103,2)</f>
        <v>0</v>
      </c>
    </row>
    <row r="104" spans="1:7" s="86" customFormat="1" ht="185.25" x14ac:dyDescent="0.2">
      <c r="A104" s="113" t="s">
        <v>226</v>
      </c>
      <c r="B104" s="114" t="s">
        <v>109</v>
      </c>
      <c r="C104" s="115" t="s">
        <v>328</v>
      </c>
      <c r="D104" s="116"/>
      <c r="E104" s="147"/>
      <c r="F104" s="147"/>
      <c r="G104" s="117"/>
    </row>
    <row r="105" spans="1:7" s="86" customFormat="1" ht="15.75" x14ac:dyDescent="0.2">
      <c r="A105" s="118" t="s">
        <v>227</v>
      </c>
      <c r="B105" s="119" t="s">
        <v>102</v>
      </c>
      <c r="C105" s="106"/>
      <c r="D105" s="121" t="s">
        <v>103</v>
      </c>
      <c r="E105" s="148">
        <v>50</v>
      </c>
      <c r="F105" s="122"/>
      <c r="G105" s="122">
        <f>ROUND(E105*F105,2)</f>
        <v>0</v>
      </c>
    </row>
    <row r="106" spans="1:7" s="86" customFormat="1" ht="15.75" x14ac:dyDescent="0.2">
      <c r="A106" s="118" t="s">
        <v>228</v>
      </c>
      <c r="B106" s="119" t="s">
        <v>104</v>
      </c>
      <c r="C106" s="106"/>
      <c r="D106" s="121" t="s">
        <v>103</v>
      </c>
      <c r="E106" s="148">
        <v>30</v>
      </c>
      <c r="F106" s="122"/>
      <c r="G106" s="122">
        <f>ROUND(E106*F106,2)</f>
        <v>0</v>
      </c>
    </row>
    <row r="107" spans="1:7" s="86" customFormat="1" ht="15.75" x14ac:dyDescent="0.2">
      <c r="A107" s="123" t="s">
        <v>229</v>
      </c>
      <c r="B107" s="124" t="s">
        <v>105</v>
      </c>
      <c r="C107" s="107"/>
      <c r="D107" s="126" t="s">
        <v>103</v>
      </c>
      <c r="E107" s="149">
        <v>50</v>
      </c>
      <c r="F107" s="127"/>
      <c r="G107" s="127">
        <f>ROUND(E107*F107,2)</f>
        <v>0</v>
      </c>
    </row>
    <row r="108" spans="1:7" s="86" customFormat="1" ht="15" thickBot="1" x14ac:dyDescent="0.25">
      <c r="A108" s="94"/>
      <c r="B108" s="95" t="s">
        <v>106</v>
      </c>
      <c r="C108" s="96"/>
      <c r="D108" s="97"/>
      <c r="E108" s="97"/>
      <c r="F108" s="98"/>
      <c r="G108" s="98">
        <f>SUM(G87:G107)</f>
        <v>0</v>
      </c>
    </row>
    <row r="109" spans="1:7" ht="15" thickTop="1" x14ac:dyDescent="0.2">
      <c r="B109" s="128"/>
      <c r="C109" s="252"/>
      <c r="D109" s="261"/>
      <c r="G109" s="259"/>
    </row>
    <row r="110" spans="1:7" x14ac:dyDescent="0.2">
      <c r="B110" s="249"/>
      <c r="C110" s="252"/>
      <c r="D110" s="261"/>
      <c r="G110" s="259"/>
    </row>
    <row r="111" spans="1:7" s="86" customFormat="1" x14ac:dyDescent="0.2">
      <c r="A111" s="87" t="s">
        <v>116</v>
      </c>
      <c r="B111" s="88" t="s">
        <v>117</v>
      </c>
      <c r="C111" s="89"/>
      <c r="D111" s="90"/>
      <c r="E111" s="90"/>
      <c r="F111" s="91"/>
      <c r="G111" s="91"/>
    </row>
    <row r="112" spans="1:7" x14ac:dyDescent="0.2">
      <c r="B112" s="249"/>
      <c r="C112" s="252"/>
      <c r="D112" s="261"/>
      <c r="G112" s="259"/>
    </row>
    <row r="113" spans="1:7" s="93" customFormat="1" x14ac:dyDescent="0.2">
      <c r="A113" s="113" t="s">
        <v>118</v>
      </c>
      <c r="B113" s="114" t="s">
        <v>333</v>
      </c>
      <c r="C113" s="115"/>
      <c r="D113" s="116"/>
      <c r="E113" s="117"/>
      <c r="F113" s="117"/>
      <c r="G113" s="117"/>
    </row>
    <row r="114" spans="1:7" s="93" customFormat="1" ht="42.75" x14ac:dyDescent="0.2">
      <c r="A114" s="118" t="s">
        <v>329</v>
      </c>
      <c r="B114" s="119" t="s">
        <v>331</v>
      </c>
      <c r="C114" s="120"/>
      <c r="D114" s="121" t="s">
        <v>57</v>
      </c>
      <c r="E114" s="122">
        <v>1</v>
      </c>
      <c r="F114" s="122"/>
      <c r="G114" s="122">
        <f t="shared" ref="G114:G118" si="8">ROUND(E114*F114,2)</f>
        <v>0</v>
      </c>
    </row>
    <row r="115" spans="1:7" s="93" customFormat="1" ht="57" x14ac:dyDescent="0.2">
      <c r="A115" s="123" t="s">
        <v>330</v>
      </c>
      <c r="B115" s="124" t="s">
        <v>332</v>
      </c>
      <c r="C115" s="125"/>
      <c r="D115" s="126" t="s">
        <v>57</v>
      </c>
      <c r="E115" s="127">
        <v>1</v>
      </c>
      <c r="F115" s="127"/>
      <c r="G115" s="127">
        <f t="shared" si="8"/>
        <v>0</v>
      </c>
    </row>
    <row r="116" spans="1:7" s="93" customFormat="1" ht="85.5" x14ac:dyDescent="0.2">
      <c r="A116" s="129" t="s">
        <v>119</v>
      </c>
      <c r="B116" s="130" t="s">
        <v>187</v>
      </c>
      <c r="C116" s="131"/>
      <c r="D116" s="132" t="s">
        <v>57</v>
      </c>
      <c r="E116" s="133">
        <v>1</v>
      </c>
      <c r="F116" s="133"/>
      <c r="G116" s="133">
        <f t="shared" si="8"/>
        <v>0</v>
      </c>
    </row>
    <row r="117" spans="1:7" s="93" customFormat="1" ht="156.75" x14ac:dyDescent="0.2">
      <c r="A117" s="129" t="s">
        <v>120</v>
      </c>
      <c r="B117" s="130" t="s">
        <v>188</v>
      </c>
      <c r="C117" s="131"/>
      <c r="D117" s="132" t="s">
        <v>57</v>
      </c>
      <c r="E117" s="180">
        <v>0</v>
      </c>
      <c r="F117" s="133"/>
      <c r="G117" s="133">
        <f t="shared" si="8"/>
        <v>0</v>
      </c>
    </row>
    <row r="118" spans="1:7" s="93" customFormat="1" ht="71.25" x14ac:dyDescent="0.2">
      <c r="A118" s="129" t="s">
        <v>122</v>
      </c>
      <c r="B118" s="130" t="s">
        <v>121</v>
      </c>
      <c r="C118" s="131"/>
      <c r="D118" s="132" t="s">
        <v>57</v>
      </c>
      <c r="E118" s="133">
        <v>1</v>
      </c>
      <c r="F118" s="133"/>
      <c r="G118" s="133">
        <f t="shared" si="8"/>
        <v>0</v>
      </c>
    </row>
    <row r="119" spans="1:7" s="99" customFormat="1" ht="15.75" thickBot="1" x14ac:dyDescent="0.3">
      <c r="A119" s="94"/>
      <c r="B119" s="95" t="s">
        <v>123</v>
      </c>
      <c r="C119" s="96"/>
      <c r="D119" s="97"/>
      <c r="E119" s="97"/>
      <c r="F119" s="98"/>
      <c r="G119" s="98">
        <f>SUM(G113:G118)</f>
        <v>0</v>
      </c>
    </row>
    <row r="120" spans="1:7" ht="15" thickTop="1" x14ac:dyDescent="0.2">
      <c r="B120" s="249"/>
      <c r="C120" s="252"/>
      <c r="D120" s="261"/>
      <c r="G120" s="259"/>
    </row>
    <row r="121" spans="1:7" x14ac:dyDescent="0.2">
      <c r="A121" s="254"/>
      <c r="B121" s="253"/>
      <c r="C121" s="252"/>
      <c r="D121" s="261"/>
      <c r="G121" s="259"/>
    </row>
    <row r="122" spans="1:7" s="47" customFormat="1" ht="15.75" x14ac:dyDescent="0.25">
      <c r="A122" s="42" t="s">
        <v>62</v>
      </c>
      <c r="B122" s="43" t="s">
        <v>63</v>
      </c>
      <c r="C122" s="44"/>
      <c r="D122" s="45"/>
      <c r="E122" s="45"/>
      <c r="F122" s="46"/>
      <c r="G122" s="46"/>
    </row>
    <row r="123" spans="1:7" x14ac:dyDescent="0.2">
      <c r="B123" s="239"/>
      <c r="C123" s="50"/>
      <c r="D123" s="51"/>
      <c r="E123" s="51"/>
    </row>
    <row r="124" spans="1:7" ht="42.75" x14ac:dyDescent="0.2">
      <c r="B124" s="150" t="s">
        <v>124</v>
      </c>
      <c r="C124" s="50"/>
      <c r="D124" s="51"/>
      <c r="E124" s="51"/>
    </row>
    <row r="125" spans="1:7" x14ac:dyDescent="0.2">
      <c r="B125" s="239"/>
      <c r="C125" s="50"/>
      <c r="D125" s="51"/>
      <c r="E125" s="51"/>
    </row>
    <row r="126" spans="1:7" s="248" customFormat="1" ht="15" x14ac:dyDescent="0.25">
      <c r="A126" s="244" t="s">
        <v>64</v>
      </c>
      <c r="B126" s="245" t="s">
        <v>232</v>
      </c>
      <c r="C126" s="56"/>
      <c r="D126" s="246"/>
      <c r="E126" s="246"/>
      <c r="F126" s="247"/>
      <c r="G126" s="247"/>
    </row>
    <row r="127" spans="1:7" s="86" customFormat="1" ht="294" x14ac:dyDescent="0.2">
      <c r="A127" s="113" t="s">
        <v>55</v>
      </c>
      <c r="B127" s="114" t="s">
        <v>348</v>
      </c>
      <c r="C127" s="105" t="s">
        <v>344</v>
      </c>
      <c r="D127" s="116"/>
      <c r="E127" s="147"/>
      <c r="F127" s="147"/>
      <c r="G127" s="117"/>
    </row>
    <row r="128" spans="1:7" s="86" customFormat="1" ht="257.25" x14ac:dyDescent="0.2">
      <c r="A128" s="118"/>
      <c r="B128" s="119" t="s">
        <v>230</v>
      </c>
      <c r="C128" s="197"/>
      <c r="D128" s="121"/>
      <c r="E128" s="140"/>
      <c r="F128" s="140"/>
      <c r="G128" s="122"/>
    </row>
    <row r="129" spans="1:7" s="86" customFormat="1" ht="85.5" x14ac:dyDescent="0.2">
      <c r="A129" s="198"/>
      <c r="B129" s="199" t="s">
        <v>231</v>
      </c>
      <c r="C129" s="200"/>
      <c r="D129" s="201" t="s">
        <v>57</v>
      </c>
      <c r="E129" s="202">
        <v>1</v>
      </c>
      <c r="F129" s="202"/>
      <c r="G129" s="203">
        <f t="shared" ref="G129" si="9">ROUND(E129*F129,2)</f>
        <v>0</v>
      </c>
    </row>
    <row r="130" spans="1:7" s="267" customFormat="1" ht="15.75" thickBot="1" x14ac:dyDescent="0.3">
      <c r="A130" s="241"/>
      <c r="B130" s="242" t="s">
        <v>233</v>
      </c>
      <c r="C130" s="68"/>
      <c r="D130" s="243"/>
      <c r="E130" s="243"/>
      <c r="F130" s="262"/>
      <c r="G130" s="262">
        <f>SUM(G127:G129)</f>
        <v>0</v>
      </c>
    </row>
    <row r="131" spans="1:7" ht="15" thickTop="1" x14ac:dyDescent="0.2"/>
    <row r="133" spans="1:7" s="47" customFormat="1" ht="15.75" x14ac:dyDescent="0.25">
      <c r="A133" s="42" t="s">
        <v>131</v>
      </c>
      <c r="B133" s="43" t="s">
        <v>132</v>
      </c>
      <c r="C133" s="44"/>
      <c r="D133" s="45"/>
      <c r="E133" s="45"/>
      <c r="F133" s="46"/>
      <c r="G133" s="46"/>
    </row>
    <row r="134" spans="1:7" x14ac:dyDescent="0.2">
      <c r="B134" s="239"/>
      <c r="C134" s="50"/>
      <c r="D134" s="51"/>
      <c r="E134" s="51"/>
    </row>
    <row r="135" spans="1:7" ht="42.75" x14ac:dyDescent="0.2">
      <c r="B135" s="150" t="s">
        <v>124</v>
      </c>
      <c r="C135" s="50"/>
      <c r="D135" s="51"/>
      <c r="E135" s="51"/>
    </row>
    <row r="136" spans="1:7" x14ac:dyDescent="0.2">
      <c r="B136" s="239"/>
      <c r="C136" s="50"/>
      <c r="D136" s="51"/>
      <c r="E136" s="51"/>
    </row>
    <row r="137" spans="1:7" s="92" customFormat="1" ht="15" x14ac:dyDescent="0.25">
      <c r="A137" s="87" t="s">
        <v>133</v>
      </c>
      <c r="B137" s="88" t="s">
        <v>135</v>
      </c>
      <c r="C137" s="89"/>
      <c r="D137" s="90"/>
      <c r="E137" s="90"/>
      <c r="F137" s="91"/>
      <c r="G137" s="91"/>
    </row>
    <row r="138" spans="1:7" s="172" customFormat="1" x14ac:dyDescent="0.2">
      <c r="A138" s="108"/>
      <c r="B138" s="128"/>
      <c r="C138" s="101"/>
      <c r="D138" s="175"/>
      <c r="E138" s="176"/>
      <c r="F138" s="176"/>
      <c r="G138" s="177"/>
    </row>
    <row r="139" spans="1:7" s="172" customFormat="1" x14ac:dyDescent="0.2">
      <c r="A139" s="108"/>
      <c r="B139" s="128" t="s">
        <v>136</v>
      </c>
      <c r="C139" s="101"/>
      <c r="D139" s="175"/>
      <c r="E139" s="176"/>
      <c r="F139" s="176"/>
      <c r="G139" s="177"/>
    </row>
    <row r="140" spans="1:7" s="172" customFormat="1" ht="28.5" x14ac:dyDescent="0.2">
      <c r="A140" s="129" t="s">
        <v>55</v>
      </c>
      <c r="B140" s="130" t="s">
        <v>236</v>
      </c>
      <c r="C140" s="173"/>
      <c r="D140" s="178" t="s">
        <v>126</v>
      </c>
      <c r="E140" s="179">
        <v>40</v>
      </c>
      <c r="F140" s="179"/>
      <c r="G140" s="180">
        <f t="shared" ref="G140:G142" si="10">ROUND(E140*F140,2)</f>
        <v>0</v>
      </c>
    </row>
    <row r="141" spans="1:7" s="172" customFormat="1" ht="28.5" x14ac:dyDescent="0.2">
      <c r="A141" s="129" t="s">
        <v>78</v>
      </c>
      <c r="B141" s="130" t="s">
        <v>238</v>
      </c>
      <c r="C141" s="173"/>
      <c r="D141" s="178" t="s">
        <v>126</v>
      </c>
      <c r="E141" s="179">
        <v>40</v>
      </c>
      <c r="F141" s="179"/>
      <c r="G141" s="180">
        <f t="shared" si="10"/>
        <v>0</v>
      </c>
    </row>
    <row r="142" spans="1:7" s="172" customFormat="1" ht="57" x14ac:dyDescent="0.2">
      <c r="A142" s="129" t="s">
        <v>79</v>
      </c>
      <c r="B142" s="130" t="s">
        <v>237</v>
      </c>
      <c r="C142" s="178"/>
      <c r="D142" s="178" t="s">
        <v>126</v>
      </c>
      <c r="E142" s="179">
        <v>40</v>
      </c>
      <c r="F142" s="179"/>
      <c r="G142" s="180">
        <f t="shared" si="10"/>
        <v>0</v>
      </c>
    </row>
    <row r="143" spans="1:7" s="172" customFormat="1" ht="28.5" x14ac:dyDescent="0.2">
      <c r="A143" s="108" t="s">
        <v>239</v>
      </c>
      <c r="B143" s="128" t="s">
        <v>137</v>
      </c>
      <c r="C143" s="101"/>
      <c r="D143" s="175"/>
      <c r="E143" s="176"/>
      <c r="F143" s="176"/>
      <c r="G143" s="177"/>
    </row>
    <row r="144" spans="1:7" s="172" customFormat="1" x14ac:dyDescent="0.2">
      <c r="A144" s="108" t="s">
        <v>240</v>
      </c>
      <c r="B144" s="128" t="s">
        <v>138</v>
      </c>
      <c r="C144" s="101"/>
      <c r="D144" s="175" t="s">
        <v>139</v>
      </c>
      <c r="E144" s="176">
        <v>10</v>
      </c>
      <c r="F144" s="176"/>
      <c r="G144" s="177">
        <f>ROUND(E144*F144,2)</f>
        <v>0</v>
      </c>
    </row>
    <row r="145" spans="1:7" s="172" customFormat="1" x14ac:dyDescent="0.2">
      <c r="A145" s="108" t="s">
        <v>241</v>
      </c>
      <c r="B145" s="128" t="s">
        <v>140</v>
      </c>
      <c r="C145" s="101"/>
      <c r="D145" s="175"/>
      <c r="E145" s="181">
        <v>0.25</v>
      </c>
      <c r="F145" s="176">
        <f>G144</f>
        <v>0</v>
      </c>
      <c r="G145" s="177">
        <f>ROUND(E145*F145,2)</f>
        <v>0</v>
      </c>
    </row>
    <row r="146" spans="1:7" s="92" customFormat="1" ht="15.75" thickBot="1" x14ac:dyDescent="0.3">
      <c r="A146" s="94"/>
      <c r="B146" s="95" t="s">
        <v>141</v>
      </c>
      <c r="C146" s="96"/>
      <c r="D146" s="97"/>
      <c r="E146" s="97"/>
      <c r="F146" s="174"/>
      <c r="G146" s="174">
        <f>SUM(G140:G145)</f>
        <v>0</v>
      </c>
    </row>
    <row r="147" spans="1:7" s="172" customFormat="1" ht="15" thickTop="1" x14ac:dyDescent="0.2">
      <c r="A147" s="108"/>
      <c r="B147" s="146"/>
      <c r="C147" s="100"/>
      <c r="D147" s="176"/>
      <c r="E147" s="176"/>
      <c r="F147" s="176"/>
      <c r="G147" s="176"/>
    </row>
    <row r="148" spans="1:7" s="172" customFormat="1" x14ac:dyDescent="0.2">
      <c r="A148" s="108"/>
      <c r="B148" s="146"/>
      <c r="C148" s="100"/>
      <c r="D148" s="176"/>
      <c r="E148" s="176"/>
      <c r="F148" s="176"/>
      <c r="G148" s="176"/>
    </row>
    <row r="149" spans="1:7" s="92" customFormat="1" ht="15" x14ac:dyDescent="0.25">
      <c r="A149" s="87" t="s">
        <v>134</v>
      </c>
      <c r="B149" s="88" t="s">
        <v>143</v>
      </c>
      <c r="C149" s="89"/>
      <c r="D149" s="90"/>
      <c r="E149" s="90"/>
      <c r="F149" s="91"/>
      <c r="G149" s="91"/>
    </row>
    <row r="150" spans="1:7" s="86" customFormat="1" x14ac:dyDescent="0.2">
      <c r="A150" s="108"/>
      <c r="B150" s="128"/>
      <c r="C150" s="101"/>
      <c r="D150" s="111"/>
      <c r="E150" s="141"/>
      <c r="F150" s="141"/>
      <c r="G150" s="112"/>
    </row>
    <row r="151" spans="1:7" s="86" customFormat="1" ht="114" x14ac:dyDescent="0.2">
      <c r="A151" s="142" t="s">
        <v>58</v>
      </c>
      <c r="B151" s="143" t="s">
        <v>345</v>
      </c>
      <c r="C151" s="102"/>
      <c r="D151" s="144" t="s">
        <v>57</v>
      </c>
      <c r="E151" s="182">
        <v>1</v>
      </c>
      <c r="F151" s="182"/>
      <c r="G151" s="145">
        <f t="shared" ref="G151" si="11">ROUND(E151*F151,2)</f>
        <v>0</v>
      </c>
    </row>
    <row r="152" spans="1:7" s="99" customFormat="1" ht="15.75" thickBot="1" x14ac:dyDescent="0.3">
      <c r="A152" s="94"/>
      <c r="B152" s="95" t="s">
        <v>144</v>
      </c>
      <c r="C152" s="96"/>
      <c r="D152" s="97"/>
      <c r="E152" s="97"/>
      <c r="F152" s="98"/>
      <c r="G152" s="98">
        <f>SUM(G151:G151)</f>
        <v>0</v>
      </c>
    </row>
    <row r="153" spans="1:7" s="172" customFormat="1" ht="15" thickTop="1" x14ac:dyDescent="0.2">
      <c r="A153" s="108"/>
      <c r="B153" s="146"/>
      <c r="C153" s="100"/>
      <c r="D153" s="176"/>
      <c r="E153" s="176"/>
      <c r="F153" s="176"/>
      <c r="G153" s="176"/>
    </row>
    <row r="154" spans="1:7" s="86" customFormat="1" x14ac:dyDescent="0.2">
      <c r="A154" s="108"/>
      <c r="B154" s="146"/>
      <c r="C154" s="100"/>
      <c r="D154" s="141"/>
      <c r="E154" s="141"/>
      <c r="F154" s="141"/>
      <c r="G154" s="141"/>
    </row>
    <row r="155" spans="1:7" s="86" customFormat="1" x14ac:dyDescent="0.2">
      <c r="A155" s="87" t="s">
        <v>142</v>
      </c>
      <c r="B155" s="88" t="s">
        <v>235</v>
      </c>
      <c r="C155" s="89"/>
      <c r="D155" s="90"/>
      <c r="E155" s="90"/>
      <c r="F155" s="91"/>
      <c r="G155" s="91"/>
    </row>
    <row r="156" spans="1:7" s="86" customFormat="1" x14ac:dyDescent="0.2">
      <c r="A156" s="108"/>
      <c r="B156" s="128"/>
      <c r="C156" s="101"/>
      <c r="D156" s="111"/>
      <c r="E156" s="141"/>
      <c r="F156" s="141"/>
      <c r="G156" s="112"/>
    </row>
    <row r="157" spans="1:7" s="86" customFormat="1" ht="71.25" x14ac:dyDescent="0.2">
      <c r="A157" s="142" t="s">
        <v>61</v>
      </c>
      <c r="B157" s="143" t="s">
        <v>145</v>
      </c>
      <c r="C157" s="102"/>
      <c r="D157" s="144" t="s">
        <v>57</v>
      </c>
      <c r="E157" s="182">
        <v>1</v>
      </c>
      <c r="F157" s="182"/>
      <c r="G157" s="145">
        <f>ROUND(E157*F157,2)</f>
        <v>0</v>
      </c>
    </row>
    <row r="158" spans="1:7" s="86" customFormat="1" ht="15" thickBot="1" x14ac:dyDescent="0.25">
      <c r="A158" s="94"/>
      <c r="B158" s="95" t="s">
        <v>146</v>
      </c>
      <c r="C158" s="96"/>
      <c r="D158" s="97"/>
      <c r="E158" s="97"/>
      <c r="F158" s="98"/>
      <c r="G158" s="98">
        <f>SUM(G156:G157)</f>
        <v>0</v>
      </c>
    </row>
    <row r="159" spans="1:7" s="86" customFormat="1" ht="15" thickTop="1" x14ac:dyDescent="0.2">
      <c r="A159" s="108"/>
      <c r="B159" s="146"/>
      <c r="C159" s="100"/>
      <c r="D159" s="141"/>
      <c r="E159" s="141"/>
      <c r="F159" s="141"/>
      <c r="G159" s="141"/>
    </row>
    <row r="160" spans="1:7" s="86" customFormat="1" x14ac:dyDescent="0.2">
      <c r="A160" s="108"/>
      <c r="B160" s="146"/>
      <c r="C160" s="100"/>
      <c r="D160" s="141"/>
      <c r="E160" s="141"/>
      <c r="F160" s="141"/>
      <c r="G160" s="141"/>
    </row>
  </sheetData>
  <pageMargins left="0.51181102362204722" right="0.39370078740157483" top="0.51181102362204722" bottom="0.51181102362204722" header="0.27559055118110237" footer="0.27559055118110237"/>
  <pageSetup paperSize="9" scale="55" fitToHeight="19" orientation="portrait" r:id="rId1"/>
  <headerFooter alignWithMargins="0">
    <oddFooter>&amp;L&amp;A&amp;R&amp;8&amp;P / &amp;N</oddFooter>
  </headerFooter>
  <rowBreaks count="1" manualBreakCount="1">
    <brk id="844" max="6553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0"/>
  <sheetViews>
    <sheetView zoomScale="90" zoomScaleNormal="90" workbookViewId="0"/>
  </sheetViews>
  <sheetFormatPr defaultRowHeight="14.25" x14ac:dyDescent="0.2"/>
  <cols>
    <col min="1" max="1" width="9.625" style="238" customWidth="1"/>
    <col min="2" max="2" width="69.625" style="240" customWidth="1"/>
    <col min="3" max="3" width="23.375" style="73" customWidth="1"/>
    <col min="4" max="4" width="7.125" style="258" customWidth="1"/>
    <col min="5" max="5" width="9.625" style="258" customWidth="1"/>
    <col min="6" max="7" width="13.375" style="258" customWidth="1"/>
    <col min="8" max="16384" width="9" style="260"/>
  </cols>
  <sheetData>
    <row r="1" spans="1:7" s="237" customFormat="1" x14ac:dyDescent="0.2">
      <c r="A1" s="33" t="s">
        <v>11</v>
      </c>
      <c r="B1" s="236" t="s">
        <v>12</v>
      </c>
      <c r="C1" s="34"/>
    </row>
    <row r="2" spans="1:7" s="237" customFormat="1" x14ac:dyDescent="0.2">
      <c r="A2" s="255" t="s">
        <v>69</v>
      </c>
      <c r="B2" s="236" t="str">
        <f>'Naslovna stran'!C26</f>
        <v>Sanacija vzrokov in posledic vlage v stanovanjih in druga vzdrževalna dela na naslovu Aškerčeva 1 v Celju</v>
      </c>
      <c r="C2" s="34"/>
    </row>
    <row r="3" spans="1:7" s="237" customFormat="1" x14ac:dyDescent="0.2">
      <c r="A3" s="33" t="s">
        <v>22</v>
      </c>
      <c r="B3" s="236">
        <f>'Naslovna stran'!C9</f>
        <v>0</v>
      </c>
      <c r="C3" s="34"/>
    </row>
    <row r="4" spans="1:7" s="237" customFormat="1" x14ac:dyDescent="0.2">
      <c r="C4" s="35"/>
    </row>
    <row r="5" spans="1:7" s="41" customFormat="1" ht="10.5" x14ac:dyDescent="0.15">
      <c r="A5" s="36" t="s">
        <v>49</v>
      </c>
      <c r="B5" s="37" t="s">
        <v>50</v>
      </c>
      <c r="C5" s="38" t="s">
        <v>370</v>
      </c>
      <c r="D5" s="39" t="s">
        <v>51</v>
      </c>
      <c r="E5" s="40" t="s">
        <v>52</v>
      </c>
      <c r="F5" s="40" t="s">
        <v>53</v>
      </c>
      <c r="G5" s="40" t="s">
        <v>54</v>
      </c>
    </row>
    <row r="6" spans="1:7" x14ac:dyDescent="0.2">
      <c r="A6" s="254"/>
      <c r="B6" s="253"/>
      <c r="C6" s="252"/>
      <c r="D6" s="261"/>
      <c r="G6" s="259"/>
    </row>
    <row r="7" spans="1:7" s="80" customFormat="1" ht="15.75" x14ac:dyDescent="0.25">
      <c r="A7" s="75" t="s">
        <v>189</v>
      </c>
      <c r="B7" s="76" t="s">
        <v>214</v>
      </c>
      <c r="C7" s="77"/>
      <c r="D7" s="78"/>
      <c r="E7" s="78"/>
      <c r="F7" s="79"/>
      <c r="G7" s="79"/>
    </row>
    <row r="8" spans="1:7" s="86" customFormat="1" x14ac:dyDescent="0.2">
      <c r="A8" s="81"/>
      <c r="B8" s="82"/>
      <c r="C8" s="83"/>
      <c r="D8" s="84"/>
      <c r="E8" s="84"/>
      <c r="F8" s="85"/>
      <c r="G8" s="85"/>
    </row>
    <row r="9" spans="1:7" s="92" customFormat="1" ht="15" x14ac:dyDescent="0.25">
      <c r="A9" s="87" t="s">
        <v>191</v>
      </c>
      <c r="B9" s="88" t="s">
        <v>202</v>
      </c>
      <c r="C9" s="89"/>
      <c r="D9" s="90"/>
      <c r="E9" s="90"/>
      <c r="F9" s="91"/>
      <c r="G9" s="91"/>
    </row>
    <row r="10" spans="1:7" s="93" customFormat="1" x14ac:dyDescent="0.2">
      <c r="A10" s="108"/>
      <c r="B10" s="109"/>
      <c r="C10" s="110"/>
      <c r="D10" s="111"/>
      <c r="E10" s="112"/>
      <c r="F10" s="112"/>
      <c r="G10" s="112"/>
    </row>
    <row r="11" spans="1:7" ht="85.5" x14ac:dyDescent="0.2">
      <c r="A11" s="151" t="s">
        <v>55</v>
      </c>
      <c r="B11" s="152" t="s">
        <v>216</v>
      </c>
      <c r="C11" s="153"/>
      <c r="D11" s="154"/>
      <c r="E11" s="155"/>
      <c r="F11" s="155"/>
      <c r="G11" s="156"/>
    </row>
    <row r="12" spans="1:7" ht="71.25" x14ac:dyDescent="0.2">
      <c r="A12" s="263" t="s">
        <v>56</v>
      </c>
      <c r="B12" s="158" t="s">
        <v>190</v>
      </c>
      <c r="C12" s="159"/>
      <c r="D12" s="160" t="s">
        <v>57</v>
      </c>
      <c r="E12" s="51">
        <v>1</v>
      </c>
      <c r="F12" s="51"/>
      <c r="G12" s="161">
        <f t="shared" ref="G12:G20" si="0">ROUND(E12*F12,2)</f>
        <v>0</v>
      </c>
    </row>
    <row r="13" spans="1:7" ht="57" x14ac:dyDescent="0.2">
      <c r="A13" s="263" t="s">
        <v>65</v>
      </c>
      <c r="B13" s="158" t="s">
        <v>193</v>
      </c>
      <c r="C13" s="159"/>
      <c r="D13" s="160" t="s">
        <v>57</v>
      </c>
      <c r="E13" s="51">
        <v>1</v>
      </c>
      <c r="F13" s="51"/>
      <c r="G13" s="161">
        <f t="shared" si="0"/>
        <v>0</v>
      </c>
    </row>
    <row r="14" spans="1:7" ht="99.75" x14ac:dyDescent="0.2">
      <c r="A14" s="263" t="s">
        <v>192</v>
      </c>
      <c r="B14" s="158" t="s">
        <v>194</v>
      </c>
      <c r="C14" s="159"/>
      <c r="D14" s="160" t="s">
        <v>57</v>
      </c>
      <c r="E14" s="51">
        <v>1</v>
      </c>
      <c r="F14" s="51"/>
      <c r="G14" s="161">
        <f t="shared" si="0"/>
        <v>0</v>
      </c>
    </row>
    <row r="15" spans="1:7" ht="142.5" x14ac:dyDescent="0.2">
      <c r="A15" s="263" t="s">
        <v>195</v>
      </c>
      <c r="B15" s="158" t="s">
        <v>234</v>
      </c>
      <c r="C15" s="159"/>
      <c r="D15" s="160" t="s">
        <v>57</v>
      </c>
      <c r="E15" s="51">
        <v>1</v>
      </c>
      <c r="F15" s="51"/>
      <c r="G15" s="161">
        <f t="shared" si="0"/>
        <v>0</v>
      </c>
    </row>
    <row r="16" spans="1:7" ht="114" x14ac:dyDescent="0.2">
      <c r="A16" s="263" t="s">
        <v>196</v>
      </c>
      <c r="B16" s="158" t="s">
        <v>198</v>
      </c>
      <c r="C16" s="159"/>
      <c r="D16" s="160" t="s">
        <v>57</v>
      </c>
      <c r="E16" s="51">
        <v>1</v>
      </c>
      <c r="F16" s="51"/>
      <c r="G16" s="161">
        <f t="shared" si="0"/>
        <v>0</v>
      </c>
    </row>
    <row r="17" spans="1:7" ht="185.25" x14ac:dyDescent="0.2">
      <c r="A17" s="263" t="s">
        <v>197</v>
      </c>
      <c r="B17" s="158" t="s">
        <v>199</v>
      </c>
      <c r="C17" s="159"/>
      <c r="D17" s="160" t="s">
        <v>57</v>
      </c>
      <c r="E17" s="51">
        <v>1</v>
      </c>
      <c r="F17" s="51"/>
      <c r="G17" s="161">
        <f t="shared" si="0"/>
        <v>0</v>
      </c>
    </row>
    <row r="18" spans="1:7" ht="114" x14ac:dyDescent="0.2">
      <c r="A18" s="263" t="s">
        <v>200</v>
      </c>
      <c r="B18" s="158" t="s">
        <v>201</v>
      </c>
      <c r="C18" s="159"/>
      <c r="D18" s="160" t="s">
        <v>57</v>
      </c>
      <c r="E18" s="51">
        <v>1</v>
      </c>
      <c r="F18" s="51"/>
      <c r="G18" s="161">
        <f t="shared" si="0"/>
        <v>0</v>
      </c>
    </row>
    <row r="19" spans="1:7" ht="99.75" x14ac:dyDescent="0.2">
      <c r="A19" s="263" t="s">
        <v>203</v>
      </c>
      <c r="B19" s="158" t="s">
        <v>204</v>
      </c>
      <c r="C19" s="159"/>
      <c r="D19" s="160" t="s">
        <v>57</v>
      </c>
      <c r="E19" s="51">
        <v>1</v>
      </c>
      <c r="F19" s="51"/>
      <c r="G19" s="161">
        <f t="shared" si="0"/>
        <v>0</v>
      </c>
    </row>
    <row r="20" spans="1:7" ht="142.5" x14ac:dyDescent="0.2">
      <c r="A20" s="162" t="s">
        <v>205</v>
      </c>
      <c r="B20" s="163" t="s">
        <v>324</v>
      </c>
      <c r="C20" s="164"/>
      <c r="D20" s="165" t="s">
        <v>57</v>
      </c>
      <c r="E20" s="166">
        <v>1</v>
      </c>
      <c r="F20" s="166"/>
      <c r="G20" s="167">
        <f t="shared" si="0"/>
        <v>0</v>
      </c>
    </row>
    <row r="21" spans="1:7" s="99" customFormat="1" ht="15.75" thickBot="1" x14ac:dyDescent="0.3">
      <c r="A21" s="94"/>
      <c r="B21" s="95" t="s">
        <v>206</v>
      </c>
      <c r="C21" s="96"/>
      <c r="D21" s="97"/>
      <c r="E21" s="97"/>
      <c r="F21" s="98"/>
      <c r="G21" s="98">
        <f>SUM(G11:G20)</f>
        <v>0</v>
      </c>
    </row>
    <row r="22" spans="1:7" ht="15" thickTop="1" x14ac:dyDescent="0.2">
      <c r="A22" s="254"/>
      <c r="B22" s="253"/>
      <c r="C22" s="252"/>
      <c r="D22" s="160"/>
      <c r="E22" s="51"/>
      <c r="F22" s="51"/>
      <c r="G22" s="161"/>
    </row>
    <row r="23" spans="1:7" x14ac:dyDescent="0.2">
      <c r="A23" s="254"/>
      <c r="B23" s="253"/>
      <c r="C23" s="252"/>
      <c r="D23" s="160"/>
      <c r="E23" s="51"/>
      <c r="F23" s="51"/>
      <c r="G23" s="161"/>
    </row>
    <row r="24" spans="1:7" s="92" customFormat="1" ht="15" x14ac:dyDescent="0.25">
      <c r="A24" s="87" t="s">
        <v>207</v>
      </c>
      <c r="B24" s="88" t="s">
        <v>208</v>
      </c>
      <c r="C24" s="89"/>
      <c r="D24" s="90"/>
      <c r="E24" s="90"/>
      <c r="F24" s="91"/>
      <c r="G24" s="91"/>
    </row>
    <row r="25" spans="1:7" x14ac:dyDescent="0.2">
      <c r="A25" s="254"/>
      <c r="B25" s="253"/>
      <c r="C25" s="252"/>
      <c r="D25" s="160"/>
      <c r="E25" s="51"/>
      <c r="F25" s="51"/>
      <c r="G25" s="161"/>
    </row>
    <row r="26" spans="1:7" ht="270.75" x14ac:dyDescent="0.2">
      <c r="A26" s="195" t="s">
        <v>58</v>
      </c>
      <c r="B26" s="196" t="s">
        <v>325</v>
      </c>
      <c r="C26" s="168"/>
      <c r="D26" s="169" t="s">
        <v>57</v>
      </c>
      <c r="E26" s="170">
        <v>1</v>
      </c>
      <c r="F26" s="170"/>
      <c r="G26" s="171">
        <f>ROUND(E26*F26,2)</f>
        <v>0</v>
      </c>
    </row>
    <row r="27" spans="1:7" s="99" customFormat="1" ht="15.75" thickBot="1" x14ac:dyDescent="0.3">
      <c r="A27" s="94"/>
      <c r="B27" s="95" t="s">
        <v>209</v>
      </c>
      <c r="C27" s="96"/>
      <c r="D27" s="97"/>
      <c r="E27" s="97"/>
      <c r="F27" s="98"/>
      <c r="G27" s="98">
        <f>SUM(G26)</f>
        <v>0</v>
      </c>
    </row>
    <row r="28" spans="1:7" ht="15" thickTop="1" x14ac:dyDescent="0.2">
      <c r="A28" s="254"/>
      <c r="B28" s="253"/>
      <c r="C28" s="252"/>
      <c r="D28" s="160"/>
      <c r="E28" s="51"/>
      <c r="F28" s="51"/>
      <c r="G28" s="161"/>
    </row>
    <row r="29" spans="1:7" x14ac:dyDescent="0.2">
      <c r="A29" s="254"/>
      <c r="B29" s="253"/>
      <c r="C29" s="252"/>
      <c r="D29" s="160"/>
      <c r="E29" s="51"/>
      <c r="F29" s="51"/>
      <c r="G29" s="161"/>
    </row>
    <row r="30" spans="1:7" s="92" customFormat="1" ht="15" x14ac:dyDescent="0.25">
      <c r="A30" s="87" t="s">
        <v>210</v>
      </c>
      <c r="B30" s="88" t="s">
        <v>211</v>
      </c>
      <c r="C30" s="89"/>
      <c r="D30" s="90"/>
      <c r="E30" s="90"/>
      <c r="F30" s="91"/>
      <c r="G30" s="91"/>
    </row>
    <row r="31" spans="1:7" x14ac:dyDescent="0.2">
      <c r="A31" s="254"/>
      <c r="B31" s="253"/>
      <c r="C31" s="252"/>
      <c r="D31" s="160"/>
      <c r="E31" s="51"/>
      <c r="F31" s="51"/>
      <c r="G31" s="161"/>
    </row>
    <row r="32" spans="1:7" ht="384.75" x14ac:dyDescent="0.2">
      <c r="A32" s="195" t="s">
        <v>61</v>
      </c>
      <c r="B32" s="196" t="s">
        <v>213</v>
      </c>
      <c r="C32" s="168"/>
      <c r="D32" s="169" t="s">
        <v>57</v>
      </c>
      <c r="E32" s="170">
        <v>1</v>
      </c>
      <c r="F32" s="170"/>
      <c r="G32" s="171">
        <f>ROUND(E32*F32,2)</f>
        <v>0</v>
      </c>
    </row>
    <row r="33" spans="1:7" s="99" customFormat="1" ht="15.75" thickBot="1" x14ac:dyDescent="0.3">
      <c r="A33" s="94"/>
      <c r="B33" s="95" t="s">
        <v>212</v>
      </c>
      <c r="C33" s="96"/>
      <c r="D33" s="97"/>
      <c r="E33" s="97"/>
      <c r="F33" s="98"/>
      <c r="G33" s="98">
        <f>SUM(G32)</f>
        <v>0</v>
      </c>
    </row>
    <row r="34" spans="1:7" ht="15" thickTop="1" x14ac:dyDescent="0.2">
      <c r="A34" s="254"/>
      <c r="B34" s="253"/>
      <c r="C34" s="252"/>
      <c r="D34" s="261"/>
      <c r="G34" s="259"/>
    </row>
    <row r="35" spans="1:7" x14ac:dyDescent="0.2">
      <c r="A35" s="254"/>
      <c r="B35" s="253"/>
      <c r="C35" s="252"/>
      <c r="D35" s="261"/>
      <c r="G35" s="259"/>
    </row>
    <row r="36" spans="1:7" s="80" customFormat="1" ht="15.75" x14ac:dyDescent="0.25">
      <c r="A36" s="75" t="s">
        <v>74</v>
      </c>
      <c r="B36" s="76" t="s">
        <v>75</v>
      </c>
      <c r="C36" s="77"/>
      <c r="D36" s="78"/>
      <c r="E36" s="78"/>
      <c r="F36" s="79"/>
      <c r="G36" s="79"/>
    </row>
    <row r="37" spans="1:7" s="86" customFormat="1" x14ac:dyDescent="0.2">
      <c r="A37" s="81"/>
      <c r="B37" s="82"/>
      <c r="C37" s="83"/>
      <c r="D37" s="84"/>
      <c r="E37" s="84"/>
      <c r="F37" s="85"/>
      <c r="G37" s="85"/>
    </row>
    <row r="38" spans="1:7" s="92" customFormat="1" ht="15" x14ac:dyDescent="0.25">
      <c r="A38" s="87" t="s">
        <v>76</v>
      </c>
      <c r="B38" s="88" t="s">
        <v>77</v>
      </c>
      <c r="C38" s="89"/>
      <c r="D38" s="90"/>
      <c r="E38" s="90"/>
      <c r="F38" s="91"/>
      <c r="G38" s="91"/>
    </row>
    <row r="39" spans="1:7" s="93" customFormat="1" x14ac:dyDescent="0.2">
      <c r="A39" s="108"/>
      <c r="B39" s="109"/>
      <c r="C39" s="110"/>
      <c r="D39" s="111"/>
      <c r="E39" s="112"/>
      <c r="F39" s="112"/>
      <c r="G39" s="112"/>
    </row>
    <row r="40" spans="1:7" s="93" customFormat="1" ht="115.5" x14ac:dyDescent="0.2">
      <c r="A40" s="113" t="s">
        <v>55</v>
      </c>
      <c r="B40" s="114" t="s">
        <v>157</v>
      </c>
      <c r="C40" s="115"/>
      <c r="D40" s="116"/>
      <c r="E40" s="117"/>
      <c r="F40" s="117"/>
      <c r="G40" s="117"/>
    </row>
    <row r="41" spans="1:7" s="93" customFormat="1" ht="15.75" x14ac:dyDescent="0.2">
      <c r="A41" s="118" t="s">
        <v>56</v>
      </c>
      <c r="B41" s="119" t="s">
        <v>81</v>
      </c>
      <c r="C41" s="120"/>
      <c r="D41" s="121" t="s">
        <v>114</v>
      </c>
      <c r="E41" s="122">
        <v>25</v>
      </c>
      <c r="F41" s="122"/>
      <c r="G41" s="122">
        <f t="shared" ref="G41:G42" si="1">ROUND(E41*F41,2)</f>
        <v>0</v>
      </c>
    </row>
    <row r="42" spans="1:7" s="93" customFormat="1" ht="15.75" x14ac:dyDescent="0.2">
      <c r="A42" s="118" t="s">
        <v>65</v>
      </c>
      <c r="B42" s="124" t="s">
        <v>82</v>
      </c>
      <c r="C42" s="120"/>
      <c r="D42" s="121" t="s">
        <v>114</v>
      </c>
      <c r="E42" s="122">
        <v>15</v>
      </c>
      <c r="F42" s="122"/>
      <c r="G42" s="122">
        <f t="shared" si="1"/>
        <v>0</v>
      </c>
    </row>
    <row r="43" spans="1:7" s="93" customFormat="1" ht="128.25" x14ac:dyDescent="0.2">
      <c r="A43" s="113" t="s">
        <v>78</v>
      </c>
      <c r="B43" s="114" t="s">
        <v>158</v>
      </c>
      <c r="C43" s="115"/>
      <c r="D43" s="116"/>
      <c r="E43" s="117"/>
      <c r="F43" s="117"/>
      <c r="G43" s="117"/>
    </row>
    <row r="44" spans="1:7" s="93" customFormat="1" ht="43.5" x14ac:dyDescent="0.2">
      <c r="A44" s="118" t="s">
        <v>83</v>
      </c>
      <c r="B44" s="119" t="s">
        <v>159</v>
      </c>
      <c r="C44" s="120"/>
      <c r="D44" s="121" t="s">
        <v>127</v>
      </c>
      <c r="E44" s="122">
        <v>3</v>
      </c>
      <c r="F44" s="122"/>
      <c r="G44" s="122">
        <f t="shared" ref="G44:G48" si="2">ROUND(E44*F44,2)</f>
        <v>0</v>
      </c>
    </row>
    <row r="45" spans="1:7" s="93" customFormat="1" ht="43.5" x14ac:dyDescent="0.2">
      <c r="A45" s="118" t="s">
        <v>84</v>
      </c>
      <c r="B45" s="119" t="s">
        <v>160</v>
      </c>
      <c r="C45" s="120"/>
      <c r="D45" s="121" t="s">
        <v>127</v>
      </c>
      <c r="E45" s="193">
        <v>0</v>
      </c>
      <c r="F45" s="122"/>
      <c r="G45" s="122">
        <f t="shared" si="2"/>
        <v>0</v>
      </c>
    </row>
    <row r="46" spans="1:7" s="93" customFormat="1" ht="57.75" x14ac:dyDescent="0.2">
      <c r="A46" s="118" t="s">
        <v>85</v>
      </c>
      <c r="B46" s="119" t="s">
        <v>161</v>
      </c>
      <c r="C46" s="120"/>
      <c r="D46" s="121" t="s">
        <v>127</v>
      </c>
      <c r="E46" s="193">
        <v>2</v>
      </c>
      <c r="F46" s="122"/>
      <c r="G46" s="122">
        <f t="shared" si="2"/>
        <v>0</v>
      </c>
    </row>
    <row r="47" spans="1:7" s="93" customFormat="1" ht="43.5" x14ac:dyDescent="0.2">
      <c r="A47" s="118" t="s">
        <v>86</v>
      </c>
      <c r="B47" s="119" t="s">
        <v>162</v>
      </c>
      <c r="C47" s="120"/>
      <c r="D47" s="121" t="s">
        <v>127</v>
      </c>
      <c r="E47" s="122">
        <v>3</v>
      </c>
      <c r="F47" s="122"/>
      <c r="G47" s="122">
        <f t="shared" si="2"/>
        <v>0</v>
      </c>
    </row>
    <row r="48" spans="1:7" s="93" customFormat="1" ht="43.5" x14ac:dyDescent="0.2">
      <c r="A48" s="123" t="s">
        <v>87</v>
      </c>
      <c r="B48" s="124" t="s">
        <v>163</v>
      </c>
      <c r="C48" s="125"/>
      <c r="D48" s="126" t="s">
        <v>127</v>
      </c>
      <c r="E48" s="204">
        <v>0</v>
      </c>
      <c r="F48" s="127"/>
      <c r="G48" s="127">
        <f t="shared" si="2"/>
        <v>0</v>
      </c>
    </row>
    <row r="49" spans="1:7" s="93" customFormat="1" ht="85.5" x14ac:dyDescent="0.2">
      <c r="A49" s="118" t="s">
        <v>79</v>
      </c>
      <c r="B49" s="119" t="s">
        <v>169</v>
      </c>
      <c r="C49" s="120"/>
      <c r="D49" s="121"/>
      <c r="E49" s="193"/>
      <c r="F49" s="122"/>
      <c r="G49" s="122"/>
    </row>
    <row r="50" spans="1:7" s="93" customFormat="1" ht="42.75" x14ac:dyDescent="0.2">
      <c r="A50" s="118" t="s">
        <v>88</v>
      </c>
      <c r="B50" s="119" t="s">
        <v>167</v>
      </c>
      <c r="C50" s="120"/>
      <c r="D50" s="121" t="s">
        <v>103</v>
      </c>
      <c r="E50" s="122">
        <v>100</v>
      </c>
      <c r="F50" s="122"/>
      <c r="G50" s="122">
        <f>ROUND(E50*F50,2)</f>
        <v>0</v>
      </c>
    </row>
    <row r="51" spans="1:7" s="93" customFormat="1" ht="28.5" x14ac:dyDescent="0.2">
      <c r="A51" s="118" t="s">
        <v>89</v>
      </c>
      <c r="B51" s="119" t="s">
        <v>168</v>
      </c>
      <c r="C51" s="120"/>
      <c r="D51" s="121" t="s">
        <v>103</v>
      </c>
      <c r="E51" s="122">
        <v>30</v>
      </c>
      <c r="F51" s="122"/>
      <c r="G51" s="122">
        <f>ROUND(E51*F51,2)</f>
        <v>0</v>
      </c>
    </row>
    <row r="52" spans="1:7" s="99" customFormat="1" ht="15.75" thickBot="1" x14ac:dyDescent="0.3">
      <c r="A52" s="94"/>
      <c r="B52" s="95" t="s">
        <v>80</v>
      </c>
      <c r="C52" s="96"/>
      <c r="D52" s="97"/>
      <c r="E52" s="97"/>
      <c r="F52" s="98"/>
      <c r="G52" s="98">
        <f>SUM(G40:G51)</f>
        <v>0</v>
      </c>
    </row>
    <row r="53" spans="1:7" ht="15" thickTop="1" x14ac:dyDescent="0.2">
      <c r="B53" s="249"/>
      <c r="C53" s="252"/>
      <c r="D53" s="261"/>
      <c r="G53" s="259"/>
    </row>
    <row r="54" spans="1:7" x14ac:dyDescent="0.2">
      <c r="B54" s="249"/>
      <c r="C54" s="252"/>
      <c r="D54" s="261"/>
      <c r="G54" s="259"/>
    </row>
    <row r="55" spans="1:7" s="92" customFormat="1" ht="15" x14ac:dyDescent="0.25">
      <c r="A55" s="87" t="s">
        <v>90</v>
      </c>
      <c r="B55" s="88" t="s">
        <v>91</v>
      </c>
      <c r="C55" s="89"/>
      <c r="D55" s="90"/>
      <c r="E55" s="90"/>
      <c r="F55" s="91"/>
      <c r="G55" s="91"/>
    </row>
    <row r="56" spans="1:7" s="93" customFormat="1" x14ac:dyDescent="0.2">
      <c r="A56" s="108"/>
      <c r="B56" s="109"/>
      <c r="C56" s="110"/>
      <c r="D56" s="111"/>
      <c r="E56" s="112"/>
      <c r="F56" s="112"/>
      <c r="G56" s="112"/>
    </row>
    <row r="57" spans="1:7" s="93" customFormat="1" ht="85.5" x14ac:dyDescent="0.2">
      <c r="A57" s="129" t="s">
        <v>58</v>
      </c>
      <c r="B57" s="130" t="s">
        <v>164</v>
      </c>
      <c r="C57" s="131"/>
      <c r="D57" s="132" t="s">
        <v>114</v>
      </c>
      <c r="E57" s="133">
        <v>25</v>
      </c>
      <c r="F57" s="133"/>
      <c r="G57" s="133">
        <f t="shared" ref="G57" si="3">ROUND(E57*F57,2)</f>
        <v>0</v>
      </c>
    </row>
    <row r="58" spans="1:7" s="93" customFormat="1" ht="85.5" x14ac:dyDescent="0.2">
      <c r="A58" s="129" t="s">
        <v>59</v>
      </c>
      <c r="B58" s="130" t="s">
        <v>165</v>
      </c>
      <c r="C58" s="131"/>
      <c r="D58" s="132" t="s">
        <v>57</v>
      </c>
      <c r="E58" s="133">
        <v>3</v>
      </c>
      <c r="F58" s="133"/>
      <c r="G58" s="133">
        <f>ROUND(E58*F58,2)</f>
        <v>0</v>
      </c>
    </row>
    <row r="59" spans="1:7" s="99" customFormat="1" ht="15.75" thickBot="1" x14ac:dyDescent="0.3">
      <c r="A59" s="94"/>
      <c r="B59" s="95" t="s">
        <v>92</v>
      </c>
      <c r="C59" s="96"/>
      <c r="D59" s="97"/>
      <c r="E59" s="97"/>
      <c r="F59" s="98"/>
      <c r="G59" s="98">
        <f>SUM(G57:G58)</f>
        <v>0</v>
      </c>
    </row>
    <row r="60" spans="1:7" ht="15" thickTop="1" x14ac:dyDescent="0.2">
      <c r="B60" s="249"/>
      <c r="C60" s="252"/>
      <c r="D60" s="261"/>
      <c r="G60" s="259"/>
    </row>
    <row r="61" spans="1:7" x14ac:dyDescent="0.2">
      <c r="B61" s="249"/>
      <c r="C61" s="252"/>
      <c r="D61" s="261"/>
      <c r="G61" s="259"/>
    </row>
    <row r="62" spans="1:7" s="99" customFormat="1" ht="15" x14ac:dyDescent="0.25">
      <c r="A62" s="134" t="s">
        <v>95</v>
      </c>
      <c r="B62" s="135" t="s">
        <v>96</v>
      </c>
      <c r="C62" s="136"/>
      <c r="D62" s="137"/>
      <c r="E62" s="137"/>
      <c r="F62" s="138"/>
      <c r="G62" s="138"/>
    </row>
    <row r="63" spans="1:7" s="86" customFormat="1" x14ac:dyDescent="0.2">
      <c r="A63" s="108"/>
      <c r="B63" s="139"/>
      <c r="C63" s="83"/>
      <c r="D63" s="140"/>
      <c r="E63" s="140"/>
      <c r="F63" s="141"/>
      <c r="G63" s="141"/>
    </row>
    <row r="64" spans="1:7" s="92" customFormat="1" ht="15" x14ac:dyDescent="0.25">
      <c r="A64" s="87" t="s">
        <v>97</v>
      </c>
      <c r="B64" s="88" t="s">
        <v>94</v>
      </c>
      <c r="C64" s="89"/>
      <c r="D64" s="90"/>
      <c r="E64" s="90"/>
      <c r="F64" s="91"/>
      <c r="G64" s="91"/>
    </row>
    <row r="65" spans="1:7" x14ac:dyDescent="0.2">
      <c r="B65" s="249"/>
      <c r="C65" s="252"/>
      <c r="D65" s="261"/>
      <c r="G65" s="259"/>
    </row>
    <row r="66" spans="1:7" s="93" customFormat="1" ht="99.75" x14ac:dyDescent="0.2">
      <c r="A66" s="129" t="s">
        <v>55</v>
      </c>
      <c r="B66" s="130" t="s">
        <v>98</v>
      </c>
      <c r="C66" s="131"/>
      <c r="D66" s="132" t="s">
        <v>114</v>
      </c>
      <c r="E66" s="133">
        <v>15</v>
      </c>
      <c r="F66" s="133"/>
      <c r="G66" s="133">
        <f t="shared" ref="G66:G67" si="4">ROUND(E66*F66,2)</f>
        <v>0</v>
      </c>
    </row>
    <row r="67" spans="1:7" s="93" customFormat="1" ht="114" x14ac:dyDescent="0.2">
      <c r="A67" s="129" t="s">
        <v>78</v>
      </c>
      <c r="B67" s="130" t="s">
        <v>99</v>
      </c>
      <c r="C67" s="131"/>
      <c r="D67" s="132" t="s">
        <v>57</v>
      </c>
      <c r="E67" s="133">
        <v>3</v>
      </c>
      <c r="F67" s="133"/>
      <c r="G67" s="133">
        <f t="shared" si="4"/>
        <v>0</v>
      </c>
    </row>
    <row r="68" spans="1:7" s="99" customFormat="1" ht="15.75" thickBot="1" x14ac:dyDescent="0.3">
      <c r="A68" s="94"/>
      <c r="B68" s="95" t="s">
        <v>100</v>
      </c>
      <c r="C68" s="96"/>
      <c r="D68" s="97"/>
      <c r="E68" s="97"/>
      <c r="F68" s="98"/>
      <c r="G68" s="98">
        <f>SUM(G66:G67)</f>
        <v>0</v>
      </c>
    </row>
    <row r="69" spans="1:7" ht="15" thickTop="1" x14ac:dyDescent="0.2">
      <c r="B69" s="128"/>
      <c r="C69" s="252"/>
      <c r="D69" s="261"/>
      <c r="G69" s="259"/>
    </row>
    <row r="70" spans="1:7" s="86" customFormat="1" x14ac:dyDescent="0.2">
      <c r="A70" s="81"/>
      <c r="B70" s="194"/>
      <c r="C70" s="100"/>
      <c r="D70" s="85"/>
      <c r="E70" s="85"/>
      <c r="F70" s="85"/>
      <c r="G70" s="85"/>
    </row>
    <row r="71" spans="1:7" s="92" customFormat="1" ht="15" x14ac:dyDescent="0.25">
      <c r="A71" s="87" t="s">
        <v>93</v>
      </c>
      <c r="B71" s="88" t="s">
        <v>176</v>
      </c>
      <c r="C71" s="89"/>
      <c r="D71" s="90"/>
      <c r="E71" s="90"/>
      <c r="F71" s="91"/>
      <c r="G71" s="91"/>
    </row>
    <row r="72" spans="1:7" s="92" customFormat="1" ht="15" x14ac:dyDescent="0.25">
      <c r="A72" s="87"/>
      <c r="B72" s="88"/>
      <c r="C72" s="89"/>
      <c r="D72" s="90"/>
      <c r="E72" s="90"/>
      <c r="F72" s="91"/>
      <c r="G72" s="91"/>
    </row>
    <row r="73" spans="1:7" s="93" customFormat="1" ht="114" x14ac:dyDescent="0.2">
      <c r="A73" s="129" t="s">
        <v>58</v>
      </c>
      <c r="B73" s="130" t="s">
        <v>178</v>
      </c>
      <c r="C73" s="131"/>
      <c r="D73" s="132" t="s">
        <v>57</v>
      </c>
      <c r="E73" s="133">
        <v>3</v>
      </c>
      <c r="F73" s="133"/>
      <c r="G73" s="133">
        <f>ROUND(E73*F73,2)</f>
        <v>0</v>
      </c>
    </row>
    <row r="74" spans="1:7" s="93" customFormat="1" ht="99.75" x14ac:dyDescent="0.2">
      <c r="A74" s="129" t="s">
        <v>59</v>
      </c>
      <c r="B74" s="130" t="s">
        <v>179</v>
      </c>
      <c r="C74" s="131"/>
      <c r="D74" s="132" t="s">
        <v>57</v>
      </c>
      <c r="E74" s="133">
        <v>3</v>
      </c>
      <c r="F74" s="133"/>
      <c r="G74" s="133">
        <f>ROUND(E74*F74,2)</f>
        <v>0</v>
      </c>
    </row>
    <row r="75" spans="1:7" s="93" customFormat="1" ht="114.75" x14ac:dyDescent="0.2">
      <c r="A75" s="129" t="s">
        <v>60</v>
      </c>
      <c r="B75" s="130" t="s">
        <v>180</v>
      </c>
      <c r="C75" s="131" t="s">
        <v>326</v>
      </c>
      <c r="D75" s="132" t="s">
        <v>57</v>
      </c>
      <c r="E75" s="133">
        <v>3</v>
      </c>
      <c r="F75" s="133"/>
      <c r="G75" s="133">
        <f>ROUND(E75*F75,2)</f>
        <v>0</v>
      </c>
    </row>
    <row r="76" spans="1:7" s="86" customFormat="1" ht="15" thickBot="1" x14ac:dyDescent="0.25">
      <c r="A76" s="94"/>
      <c r="B76" s="95" t="s">
        <v>177</v>
      </c>
      <c r="C76" s="96"/>
      <c r="D76" s="97"/>
      <c r="E76" s="97"/>
      <c r="F76" s="98"/>
      <c r="G76" s="98">
        <f>SUM(G73:G75)</f>
        <v>0</v>
      </c>
    </row>
    <row r="77" spans="1:7" s="86" customFormat="1" ht="15" thickTop="1" x14ac:dyDescent="0.2">
      <c r="A77" s="81"/>
      <c r="B77" s="194"/>
      <c r="C77" s="100"/>
      <c r="D77" s="85"/>
      <c r="E77" s="85"/>
      <c r="F77" s="85"/>
      <c r="G77" s="85"/>
    </row>
    <row r="78" spans="1:7" x14ac:dyDescent="0.2">
      <c r="B78" s="128"/>
      <c r="C78" s="252"/>
      <c r="D78" s="261"/>
      <c r="G78" s="259"/>
    </row>
    <row r="79" spans="1:7" s="86" customFormat="1" x14ac:dyDescent="0.2">
      <c r="A79" s="87" t="s">
        <v>107</v>
      </c>
      <c r="B79" s="88" t="s">
        <v>174</v>
      </c>
      <c r="C79" s="89"/>
      <c r="D79" s="90"/>
      <c r="E79" s="90"/>
      <c r="F79" s="91"/>
      <c r="G79" s="91"/>
    </row>
    <row r="80" spans="1:7" x14ac:dyDescent="0.2">
      <c r="B80" s="128"/>
      <c r="C80" s="252"/>
      <c r="D80" s="261"/>
      <c r="G80" s="259"/>
    </row>
    <row r="81" spans="1:7" s="93" customFormat="1" ht="57" x14ac:dyDescent="0.2">
      <c r="A81" s="129" t="s">
        <v>61</v>
      </c>
      <c r="B81" s="130" t="s">
        <v>166</v>
      </c>
      <c r="C81" s="131"/>
      <c r="D81" s="132" t="s">
        <v>57</v>
      </c>
      <c r="E81" s="133">
        <v>2</v>
      </c>
      <c r="F81" s="133"/>
      <c r="G81" s="133">
        <f t="shared" ref="G81" si="5">ROUND(E81*F81,2)</f>
        <v>0</v>
      </c>
    </row>
    <row r="82" spans="1:7" s="99" customFormat="1" ht="15.75" thickBot="1" x14ac:dyDescent="0.3">
      <c r="A82" s="94"/>
      <c r="B82" s="95" t="s">
        <v>175</v>
      </c>
      <c r="C82" s="96"/>
      <c r="D82" s="97"/>
      <c r="E82" s="97"/>
      <c r="F82" s="98"/>
      <c r="G82" s="98">
        <f>SUM(G81:G81)</f>
        <v>0</v>
      </c>
    </row>
    <row r="83" spans="1:7" ht="15" thickTop="1" x14ac:dyDescent="0.2">
      <c r="B83" s="249"/>
      <c r="C83" s="252"/>
      <c r="D83" s="261"/>
      <c r="G83" s="259"/>
    </row>
    <row r="84" spans="1:7" x14ac:dyDescent="0.2">
      <c r="B84" s="128"/>
      <c r="C84" s="252"/>
      <c r="D84" s="261"/>
      <c r="G84" s="259"/>
    </row>
    <row r="85" spans="1:7" s="86" customFormat="1" x14ac:dyDescent="0.2">
      <c r="A85" s="87" t="s">
        <v>111</v>
      </c>
      <c r="B85" s="88" t="s">
        <v>101</v>
      </c>
      <c r="C85" s="89"/>
      <c r="D85" s="90"/>
      <c r="E85" s="90"/>
      <c r="F85" s="91"/>
      <c r="G85" s="91"/>
    </row>
    <row r="86" spans="1:7" s="86" customFormat="1" x14ac:dyDescent="0.2">
      <c r="A86" s="108"/>
      <c r="B86" s="146"/>
      <c r="C86" s="100"/>
      <c r="D86" s="141"/>
      <c r="E86" s="141"/>
      <c r="F86" s="141"/>
      <c r="G86" s="141"/>
    </row>
    <row r="87" spans="1:7" s="86" customFormat="1" x14ac:dyDescent="0.2">
      <c r="A87" s="108"/>
      <c r="B87" s="103" t="s">
        <v>110</v>
      </c>
      <c r="C87" s="104"/>
      <c r="D87" s="141"/>
      <c r="E87" s="141"/>
      <c r="F87" s="141"/>
      <c r="G87" s="112"/>
    </row>
    <row r="88" spans="1:7" s="93" customFormat="1" ht="57" x14ac:dyDescent="0.2">
      <c r="A88" s="129" t="s">
        <v>112</v>
      </c>
      <c r="B88" s="130" t="s">
        <v>170</v>
      </c>
      <c r="C88" s="131"/>
      <c r="D88" s="132" t="s">
        <v>103</v>
      </c>
      <c r="E88" s="133">
        <v>30</v>
      </c>
      <c r="F88" s="133"/>
      <c r="G88" s="133">
        <f t="shared" ref="G88:G96" si="6">ROUND(E88*F88,2)</f>
        <v>0</v>
      </c>
    </row>
    <row r="89" spans="1:7" s="86" customFormat="1" x14ac:dyDescent="0.2">
      <c r="A89" s="108"/>
      <c r="B89" s="103" t="s">
        <v>181</v>
      </c>
      <c r="C89" s="104"/>
      <c r="D89" s="141"/>
      <c r="E89" s="141"/>
      <c r="F89" s="141"/>
      <c r="G89" s="112"/>
    </row>
    <row r="90" spans="1:7" s="93" customFormat="1" ht="71.25" x14ac:dyDescent="0.2">
      <c r="A90" s="113" t="s">
        <v>113</v>
      </c>
      <c r="B90" s="114" t="s">
        <v>182</v>
      </c>
      <c r="C90" s="115" t="s">
        <v>327</v>
      </c>
      <c r="D90" s="116" t="s">
        <v>57</v>
      </c>
      <c r="E90" s="117">
        <v>3</v>
      </c>
      <c r="F90" s="117"/>
      <c r="G90" s="133">
        <f t="shared" si="6"/>
        <v>0</v>
      </c>
    </row>
    <row r="91" spans="1:7" s="93" customFormat="1" ht="117" x14ac:dyDescent="0.2">
      <c r="A91" s="113" t="s">
        <v>128</v>
      </c>
      <c r="B91" s="114" t="s">
        <v>183</v>
      </c>
      <c r="C91" s="115" t="s">
        <v>328</v>
      </c>
      <c r="D91" s="116" t="s">
        <v>57</v>
      </c>
      <c r="E91" s="117">
        <v>3</v>
      </c>
      <c r="F91" s="117"/>
      <c r="G91" s="133">
        <f t="shared" si="6"/>
        <v>0</v>
      </c>
    </row>
    <row r="92" spans="1:7" s="86" customFormat="1" x14ac:dyDescent="0.2">
      <c r="A92" s="108"/>
      <c r="B92" s="103" t="s">
        <v>219</v>
      </c>
      <c r="C92" s="104"/>
      <c r="D92" s="141"/>
      <c r="E92" s="141"/>
      <c r="F92" s="141"/>
      <c r="G92" s="112"/>
    </row>
    <row r="93" spans="1:7" s="86" customFormat="1" ht="285" x14ac:dyDescent="0.2">
      <c r="A93" s="113" t="s">
        <v>129</v>
      </c>
      <c r="B93" s="114" t="s">
        <v>220</v>
      </c>
      <c r="C93" s="105"/>
      <c r="D93" s="116"/>
      <c r="E93" s="147"/>
      <c r="F93" s="147"/>
      <c r="G93" s="117"/>
    </row>
    <row r="94" spans="1:7" s="86" customFormat="1" ht="42.75" x14ac:dyDescent="0.2">
      <c r="A94" s="118" t="s">
        <v>184</v>
      </c>
      <c r="B94" s="119" t="s">
        <v>171</v>
      </c>
      <c r="C94" s="106"/>
      <c r="D94" s="121" t="s">
        <v>172</v>
      </c>
      <c r="E94" s="148">
        <v>30</v>
      </c>
      <c r="F94" s="122"/>
      <c r="G94" s="122">
        <f t="shared" si="6"/>
        <v>0</v>
      </c>
    </row>
    <row r="95" spans="1:7" s="86" customFormat="1" ht="42.75" x14ac:dyDescent="0.2">
      <c r="A95" s="118" t="s">
        <v>185</v>
      </c>
      <c r="B95" s="119" t="s">
        <v>173</v>
      </c>
      <c r="C95" s="106"/>
      <c r="D95" s="121" t="s">
        <v>103</v>
      </c>
      <c r="E95" s="148">
        <v>15</v>
      </c>
      <c r="F95" s="122"/>
      <c r="G95" s="122">
        <f t="shared" si="6"/>
        <v>0</v>
      </c>
    </row>
    <row r="96" spans="1:7" s="86" customFormat="1" ht="15.75" x14ac:dyDescent="0.2">
      <c r="A96" s="123" t="s">
        <v>217</v>
      </c>
      <c r="B96" s="124" t="s">
        <v>105</v>
      </c>
      <c r="C96" s="107"/>
      <c r="D96" s="126" t="s">
        <v>103</v>
      </c>
      <c r="E96" s="149">
        <v>30</v>
      </c>
      <c r="F96" s="127"/>
      <c r="G96" s="127">
        <f t="shared" si="6"/>
        <v>0</v>
      </c>
    </row>
    <row r="97" spans="1:7" s="86" customFormat="1" x14ac:dyDescent="0.2">
      <c r="A97" s="108"/>
      <c r="B97" s="103" t="s">
        <v>218</v>
      </c>
      <c r="C97" s="104"/>
      <c r="D97" s="141"/>
      <c r="E97" s="141"/>
      <c r="F97" s="141"/>
      <c r="G97" s="112"/>
    </row>
    <row r="98" spans="1:7" s="86" customFormat="1" ht="299.25" x14ac:dyDescent="0.2">
      <c r="A98" s="113" t="s">
        <v>130</v>
      </c>
      <c r="B98" s="114" t="s">
        <v>224</v>
      </c>
      <c r="C98" s="115" t="s">
        <v>328</v>
      </c>
      <c r="D98" s="116"/>
      <c r="E98" s="147"/>
      <c r="F98" s="147"/>
      <c r="G98" s="117"/>
    </row>
    <row r="99" spans="1:7" s="86" customFormat="1" ht="42.75" x14ac:dyDescent="0.2">
      <c r="A99" s="118" t="s">
        <v>221</v>
      </c>
      <c r="B99" s="119" t="s">
        <v>171</v>
      </c>
      <c r="C99" s="106"/>
      <c r="D99" s="121" t="s">
        <v>172</v>
      </c>
      <c r="E99" s="148">
        <v>100</v>
      </c>
      <c r="F99" s="122"/>
      <c r="G99" s="122">
        <f t="shared" ref="G99:G101" si="7">ROUND(E99*F99,2)</f>
        <v>0</v>
      </c>
    </row>
    <row r="100" spans="1:7" s="86" customFormat="1" ht="42.75" x14ac:dyDescent="0.2">
      <c r="A100" s="118" t="s">
        <v>222</v>
      </c>
      <c r="B100" s="119" t="s">
        <v>173</v>
      </c>
      <c r="C100" s="106"/>
      <c r="D100" s="121" t="s">
        <v>103</v>
      </c>
      <c r="E100" s="148">
        <v>30</v>
      </c>
      <c r="F100" s="122"/>
      <c r="G100" s="122">
        <f t="shared" si="7"/>
        <v>0</v>
      </c>
    </row>
    <row r="101" spans="1:7" s="86" customFormat="1" ht="15.75" x14ac:dyDescent="0.2">
      <c r="A101" s="123" t="s">
        <v>223</v>
      </c>
      <c r="B101" s="124" t="s">
        <v>105</v>
      </c>
      <c r="C101" s="107"/>
      <c r="D101" s="126" t="s">
        <v>103</v>
      </c>
      <c r="E101" s="149">
        <v>100</v>
      </c>
      <c r="F101" s="127"/>
      <c r="G101" s="127">
        <f t="shared" si="7"/>
        <v>0</v>
      </c>
    </row>
    <row r="102" spans="1:7" s="86" customFormat="1" x14ac:dyDescent="0.2">
      <c r="A102" s="108"/>
      <c r="B102" s="103" t="s">
        <v>225</v>
      </c>
      <c r="C102" s="104"/>
      <c r="D102" s="141"/>
      <c r="E102" s="141"/>
      <c r="F102" s="141"/>
      <c r="G102" s="112"/>
    </row>
    <row r="103" spans="1:7" s="93" customFormat="1" ht="71.25" x14ac:dyDescent="0.2">
      <c r="A103" s="129" t="s">
        <v>186</v>
      </c>
      <c r="B103" s="130" t="s">
        <v>108</v>
      </c>
      <c r="C103" s="131"/>
      <c r="D103" s="132" t="s">
        <v>115</v>
      </c>
      <c r="E103" s="133">
        <v>80</v>
      </c>
      <c r="F103" s="133"/>
      <c r="G103" s="133">
        <f>ROUND(E103*F103,2)</f>
        <v>0</v>
      </c>
    </row>
    <row r="104" spans="1:7" s="86" customFormat="1" ht="185.25" x14ac:dyDescent="0.2">
      <c r="A104" s="113" t="s">
        <v>226</v>
      </c>
      <c r="B104" s="114" t="s">
        <v>109</v>
      </c>
      <c r="C104" s="115" t="s">
        <v>328</v>
      </c>
      <c r="D104" s="116"/>
      <c r="E104" s="147"/>
      <c r="F104" s="147"/>
      <c r="G104" s="117"/>
    </row>
    <row r="105" spans="1:7" s="86" customFormat="1" ht="15.75" x14ac:dyDescent="0.2">
      <c r="A105" s="118" t="s">
        <v>227</v>
      </c>
      <c r="B105" s="119" t="s">
        <v>102</v>
      </c>
      <c r="C105" s="106"/>
      <c r="D105" s="121" t="s">
        <v>103</v>
      </c>
      <c r="E105" s="148">
        <v>50</v>
      </c>
      <c r="F105" s="122"/>
      <c r="G105" s="122">
        <f>ROUND(E105*F105,2)</f>
        <v>0</v>
      </c>
    </row>
    <row r="106" spans="1:7" s="86" customFormat="1" ht="15.75" x14ac:dyDescent="0.2">
      <c r="A106" s="118" t="s">
        <v>228</v>
      </c>
      <c r="B106" s="119" t="s">
        <v>104</v>
      </c>
      <c r="C106" s="106"/>
      <c r="D106" s="121" t="s">
        <v>103</v>
      </c>
      <c r="E106" s="148">
        <v>30</v>
      </c>
      <c r="F106" s="122"/>
      <c r="G106" s="122">
        <f>ROUND(E106*F106,2)</f>
        <v>0</v>
      </c>
    </row>
    <row r="107" spans="1:7" s="86" customFormat="1" ht="15.75" x14ac:dyDescent="0.2">
      <c r="A107" s="123" t="s">
        <v>229</v>
      </c>
      <c r="B107" s="124" t="s">
        <v>105</v>
      </c>
      <c r="C107" s="107"/>
      <c r="D107" s="126" t="s">
        <v>103</v>
      </c>
      <c r="E107" s="149">
        <v>50</v>
      </c>
      <c r="F107" s="127"/>
      <c r="G107" s="127">
        <f>ROUND(E107*F107,2)</f>
        <v>0</v>
      </c>
    </row>
    <row r="108" spans="1:7" s="86" customFormat="1" ht="15" thickBot="1" x14ac:dyDescent="0.25">
      <c r="A108" s="94"/>
      <c r="B108" s="95" t="s">
        <v>106</v>
      </c>
      <c r="C108" s="96"/>
      <c r="D108" s="97"/>
      <c r="E108" s="97"/>
      <c r="F108" s="98"/>
      <c r="G108" s="98">
        <f>SUM(G87:G107)</f>
        <v>0</v>
      </c>
    </row>
    <row r="109" spans="1:7" ht="15" thickTop="1" x14ac:dyDescent="0.2">
      <c r="B109" s="128"/>
      <c r="C109" s="252"/>
      <c r="D109" s="261"/>
      <c r="G109" s="259"/>
    </row>
    <row r="110" spans="1:7" x14ac:dyDescent="0.2">
      <c r="B110" s="249"/>
      <c r="C110" s="252"/>
      <c r="D110" s="261"/>
      <c r="G110" s="259"/>
    </row>
    <row r="111" spans="1:7" s="86" customFormat="1" x14ac:dyDescent="0.2">
      <c r="A111" s="87" t="s">
        <v>116</v>
      </c>
      <c r="B111" s="88" t="s">
        <v>117</v>
      </c>
      <c r="C111" s="89"/>
      <c r="D111" s="90"/>
      <c r="E111" s="90"/>
      <c r="F111" s="91"/>
      <c r="G111" s="91"/>
    </row>
    <row r="112" spans="1:7" x14ac:dyDescent="0.2">
      <c r="B112" s="249"/>
      <c r="C112" s="252"/>
      <c r="D112" s="261"/>
      <c r="G112" s="259"/>
    </row>
    <row r="113" spans="1:7" s="93" customFormat="1" x14ac:dyDescent="0.2">
      <c r="A113" s="113" t="s">
        <v>118</v>
      </c>
      <c r="B113" s="114" t="s">
        <v>333</v>
      </c>
      <c r="C113" s="115"/>
      <c r="D113" s="116"/>
      <c r="E113" s="117"/>
      <c r="F113" s="117"/>
      <c r="G113" s="117"/>
    </row>
    <row r="114" spans="1:7" s="93" customFormat="1" ht="42.75" x14ac:dyDescent="0.2">
      <c r="A114" s="118" t="s">
        <v>329</v>
      </c>
      <c r="B114" s="119" t="s">
        <v>331</v>
      </c>
      <c r="C114" s="120"/>
      <c r="D114" s="121" t="s">
        <v>57</v>
      </c>
      <c r="E114" s="122">
        <v>1</v>
      </c>
      <c r="F114" s="122"/>
      <c r="G114" s="122">
        <f t="shared" ref="G114:G118" si="8">ROUND(E114*F114,2)</f>
        <v>0</v>
      </c>
    </row>
    <row r="115" spans="1:7" s="93" customFormat="1" ht="57" x14ac:dyDescent="0.2">
      <c r="A115" s="123" t="s">
        <v>330</v>
      </c>
      <c r="B115" s="124" t="s">
        <v>332</v>
      </c>
      <c r="C115" s="125"/>
      <c r="D115" s="126" t="s">
        <v>57</v>
      </c>
      <c r="E115" s="127">
        <v>1</v>
      </c>
      <c r="F115" s="127"/>
      <c r="G115" s="127">
        <f t="shared" si="8"/>
        <v>0</v>
      </c>
    </row>
    <row r="116" spans="1:7" s="93" customFormat="1" ht="85.5" x14ac:dyDescent="0.2">
      <c r="A116" s="129" t="s">
        <v>119</v>
      </c>
      <c r="B116" s="130" t="s">
        <v>187</v>
      </c>
      <c r="C116" s="131"/>
      <c r="D116" s="132" t="s">
        <v>57</v>
      </c>
      <c r="E116" s="133">
        <v>1</v>
      </c>
      <c r="F116" s="133"/>
      <c r="G116" s="133">
        <f t="shared" si="8"/>
        <v>0</v>
      </c>
    </row>
    <row r="117" spans="1:7" s="93" customFormat="1" ht="156.75" x14ac:dyDescent="0.2">
      <c r="A117" s="129" t="s">
        <v>120</v>
      </c>
      <c r="B117" s="130" t="s">
        <v>247</v>
      </c>
      <c r="C117" s="131"/>
      <c r="D117" s="132" t="s">
        <v>57</v>
      </c>
      <c r="E117" s="180">
        <v>2</v>
      </c>
      <c r="F117" s="133"/>
      <c r="G117" s="133">
        <f t="shared" si="8"/>
        <v>0</v>
      </c>
    </row>
    <row r="118" spans="1:7" s="93" customFormat="1" ht="71.25" x14ac:dyDescent="0.2">
      <c r="A118" s="129" t="s">
        <v>122</v>
      </c>
      <c r="B118" s="130" t="s">
        <v>121</v>
      </c>
      <c r="C118" s="131"/>
      <c r="D118" s="132" t="s">
        <v>57</v>
      </c>
      <c r="E118" s="133">
        <v>1</v>
      </c>
      <c r="F118" s="133"/>
      <c r="G118" s="133">
        <f t="shared" si="8"/>
        <v>0</v>
      </c>
    </row>
    <row r="119" spans="1:7" s="99" customFormat="1" ht="15.75" thickBot="1" x14ac:dyDescent="0.3">
      <c r="A119" s="94"/>
      <c r="B119" s="95" t="s">
        <v>123</v>
      </c>
      <c r="C119" s="96"/>
      <c r="D119" s="97"/>
      <c r="E119" s="97"/>
      <c r="F119" s="98"/>
      <c r="G119" s="98">
        <f>SUM(G113:G118)</f>
        <v>0</v>
      </c>
    </row>
    <row r="120" spans="1:7" ht="15" thickTop="1" x14ac:dyDescent="0.2">
      <c r="B120" s="249"/>
      <c r="C120" s="252"/>
      <c r="D120" s="261"/>
      <c r="G120" s="259"/>
    </row>
    <row r="121" spans="1:7" x14ac:dyDescent="0.2">
      <c r="A121" s="254"/>
      <c r="B121" s="253"/>
      <c r="C121" s="252"/>
      <c r="D121" s="261"/>
      <c r="G121" s="259"/>
    </row>
    <row r="122" spans="1:7" s="47" customFormat="1" ht="15.75" x14ac:dyDescent="0.25">
      <c r="A122" s="42" t="s">
        <v>62</v>
      </c>
      <c r="B122" s="43" t="s">
        <v>63</v>
      </c>
      <c r="C122" s="44"/>
      <c r="D122" s="45"/>
      <c r="E122" s="45"/>
      <c r="F122" s="46"/>
      <c r="G122" s="46"/>
    </row>
    <row r="123" spans="1:7" x14ac:dyDescent="0.2">
      <c r="B123" s="239"/>
      <c r="C123" s="50"/>
      <c r="D123" s="51"/>
      <c r="E123" s="51"/>
    </row>
    <row r="124" spans="1:7" ht="42.75" x14ac:dyDescent="0.2">
      <c r="B124" s="150" t="s">
        <v>124</v>
      </c>
      <c r="C124" s="50"/>
      <c r="D124" s="51"/>
      <c r="E124" s="51"/>
    </row>
    <row r="125" spans="1:7" x14ac:dyDescent="0.2">
      <c r="B125" s="239"/>
      <c r="C125" s="50"/>
      <c r="D125" s="51"/>
      <c r="E125" s="51"/>
    </row>
    <row r="126" spans="1:7" s="248" customFormat="1" ht="15" x14ac:dyDescent="0.25">
      <c r="A126" s="244" t="s">
        <v>64</v>
      </c>
      <c r="B126" s="245" t="s">
        <v>232</v>
      </c>
      <c r="C126" s="56"/>
      <c r="D126" s="246"/>
      <c r="E126" s="246"/>
      <c r="F126" s="247"/>
      <c r="G126" s="247"/>
    </row>
    <row r="127" spans="1:7" s="86" customFormat="1" ht="294" x14ac:dyDescent="0.2">
      <c r="A127" s="113" t="s">
        <v>55</v>
      </c>
      <c r="B127" s="114" t="s">
        <v>348</v>
      </c>
      <c r="C127" s="105" t="s">
        <v>351</v>
      </c>
      <c r="D127" s="116"/>
      <c r="E127" s="147"/>
      <c r="F127" s="147"/>
      <c r="G127" s="117"/>
    </row>
    <row r="128" spans="1:7" s="86" customFormat="1" ht="257.25" x14ac:dyDescent="0.2">
      <c r="A128" s="118"/>
      <c r="B128" s="119" t="s">
        <v>346</v>
      </c>
      <c r="C128" s="197"/>
      <c r="D128" s="121"/>
      <c r="E128" s="140"/>
      <c r="F128" s="140"/>
      <c r="G128" s="122"/>
    </row>
    <row r="129" spans="1:7" s="86" customFormat="1" ht="85.5" x14ac:dyDescent="0.2">
      <c r="A129" s="198"/>
      <c r="B129" s="199" t="s">
        <v>231</v>
      </c>
      <c r="C129" s="200"/>
      <c r="D129" s="201" t="s">
        <v>57</v>
      </c>
      <c r="E129" s="202">
        <v>1</v>
      </c>
      <c r="F129" s="202"/>
      <c r="G129" s="203">
        <f t="shared" ref="G129" si="9">ROUND(E129*F129,2)</f>
        <v>0</v>
      </c>
    </row>
    <row r="130" spans="1:7" s="267" customFormat="1" ht="15.75" thickBot="1" x14ac:dyDescent="0.3">
      <c r="A130" s="241"/>
      <c r="B130" s="242" t="s">
        <v>233</v>
      </c>
      <c r="C130" s="68"/>
      <c r="D130" s="243"/>
      <c r="E130" s="243"/>
      <c r="F130" s="262"/>
      <c r="G130" s="262">
        <f>SUM(G127:G129)</f>
        <v>0</v>
      </c>
    </row>
    <row r="131" spans="1:7" ht="15" thickTop="1" x14ac:dyDescent="0.2"/>
    <row r="133" spans="1:7" s="47" customFormat="1" ht="15.75" x14ac:dyDescent="0.25">
      <c r="A133" s="42" t="s">
        <v>131</v>
      </c>
      <c r="B133" s="43" t="s">
        <v>132</v>
      </c>
      <c r="C133" s="44"/>
      <c r="D133" s="45"/>
      <c r="E133" s="45"/>
      <c r="F133" s="46"/>
      <c r="G133" s="46"/>
    </row>
    <row r="134" spans="1:7" x14ac:dyDescent="0.2">
      <c r="B134" s="239"/>
      <c r="C134" s="50"/>
      <c r="D134" s="51"/>
      <c r="E134" s="51"/>
    </row>
    <row r="135" spans="1:7" ht="42.75" x14ac:dyDescent="0.2">
      <c r="B135" s="150" t="s">
        <v>124</v>
      </c>
      <c r="C135" s="50"/>
      <c r="D135" s="51"/>
      <c r="E135" s="51"/>
    </row>
    <row r="136" spans="1:7" x14ac:dyDescent="0.2">
      <c r="B136" s="239"/>
      <c r="C136" s="50"/>
      <c r="D136" s="51"/>
      <c r="E136" s="51"/>
    </row>
    <row r="137" spans="1:7" s="92" customFormat="1" ht="15" x14ac:dyDescent="0.25">
      <c r="A137" s="87" t="s">
        <v>133</v>
      </c>
      <c r="B137" s="88" t="s">
        <v>135</v>
      </c>
      <c r="C137" s="89"/>
      <c r="D137" s="90"/>
      <c r="E137" s="90"/>
      <c r="F137" s="91"/>
      <c r="G137" s="91"/>
    </row>
    <row r="138" spans="1:7" s="172" customFormat="1" x14ac:dyDescent="0.2">
      <c r="A138" s="108"/>
      <c r="B138" s="128"/>
      <c r="C138" s="101"/>
      <c r="D138" s="175"/>
      <c r="E138" s="176"/>
      <c r="F138" s="176"/>
      <c r="G138" s="177"/>
    </row>
    <row r="139" spans="1:7" s="172" customFormat="1" x14ac:dyDescent="0.2">
      <c r="A139" s="108"/>
      <c r="B139" s="128" t="s">
        <v>136</v>
      </c>
      <c r="C139" s="101"/>
      <c r="D139" s="175"/>
      <c r="E139" s="176"/>
      <c r="F139" s="176"/>
      <c r="G139" s="177"/>
    </row>
    <row r="140" spans="1:7" s="172" customFormat="1" ht="28.5" x14ac:dyDescent="0.2">
      <c r="A140" s="129" t="s">
        <v>55</v>
      </c>
      <c r="B140" s="130" t="s">
        <v>236</v>
      </c>
      <c r="C140" s="173"/>
      <c r="D140" s="178" t="s">
        <v>126</v>
      </c>
      <c r="E140" s="179">
        <v>40</v>
      </c>
      <c r="F140" s="179"/>
      <c r="G140" s="180">
        <f t="shared" ref="G140:G142" si="10">ROUND(E140*F140,2)</f>
        <v>0</v>
      </c>
    </row>
    <row r="141" spans="1:7" s="172" customFormat="1" ht="28.5" x14ac:dyDescent="0.2">
      <c r="A141" s="129" t="s">
        <v>78</v>
      </c>
      <c r="B141" s="130" t="s">
        <v>238</v>
      </c>
      <c r="C141" s="173"/>
      <c r="D141" s="178" t="s">
        <v>126</v>
      </c>
      <c r="E141" s="179">
        <v>40</v>
      </c>
      <c r="F141" s="179"/>
      <c r="G141" s="180">
        <f t="shared" si="10"/>
        <v>0</v>
      </c>
    </row>
    <row r="142" spans="1:7" s="172" customFormat="1" ht="57" x14ac:dyDescent="0.2">
      <c r="A142" s="129" t="s">
        <v>79</v>
      </c>
      <c r="B142" s="130" t="s">
        <v>237</v>
      </c>
      <c r="C142" s="178"/>
      <c r="D142" s="178" t="s">
        <v>126</v>
      </c>
      <c r="E142" s="179">
        <v>40</v>
      </c>
      <c r="F142" s="179"/>
      <c r="G142" s="180">
        <f t="shared" si="10"/>
        <v>0</v>
      </c>
    </row>
    <row r="143" spans="1:7" s="172" customFormat="1" ht="28.5" x14ac:dyDescent="0.2">
      <c r="A143" s="108" t="s">
        <v>239</v>
      </c>
      <c r="B143" s="128" t="s">
        <v>137</v>
      </c>
      <c r="C143" s="101"/>
      <c r="D143" s="175"/>
      <c r="E143" s="176"/>
      <c r="F143" s="176"/>
      <c r="G143" s="177"/>
    </row>
    <row r="144" spans="1:7" s="172" customFormat="1" x14ac:dyDescent="0.2">
      <c r="A144" s="108" t="s">
        <v>240</v>
      </c>
      <c r="B144" s="128" t="s">
        <v>138</v>
      </c>
      <c r="C144" s="101"/>
      <c r="D144" s="175" t="s">
        <v>139</v>
      </c>
      <c r="E144" s="176">
        <v>10</v>
      </c>
      <c r="F144" s="176"/>
      <c r="G144" s="177">
        <f>ROUND(E144*F144,2)</f>
        <v>0</v>
      </c>
    </row>
    <row r="145" spans="1:7" s="172" customFormat="1" x14ac:dyDescent="0.2">
      <c r="A145" s="108" t="s">
        <v>241</v>
      </c>
      <c r="B145" s="128" t="s">
        <v>140</v>
      </c>
      <c r="C145" s="101"/>
      <c r="D145" s="175"/>
      <c r="E145" s="181">
        <v>0.25</v>
      </c>
      <c r="F145" s="176">
        <f>G144</f>
        <v>0</v>
      </c>
      <c r="G145" s="177">
        <f>ROUND(E145*F145,2)</f>
        <v>0</v>
      </c>
    </row>
    <row r="146" spans="1:7" s="92" customFormat="1" ht="15.75" thickBot="1" x14ac:dyDescent="0.3">
      <c r="A146" s="94"/>
      <c r="B146" s="95" t="s">
        <v>141</v>
      </c>
      <c r="C146" s="96"/>
      <c r="D146" s="97"/>
      <c r="E146" s="97"/>
      <c r="F146" s="174"/>
      <c r="G146" s="174">
        <f>SUM(G140:G145)</f>
        <v>0</v>
      </c>
    </row>
    <row r="147" spans="1:7" s="172" customFormat="1" ht="15" thickTop="1" x14ac:dyDescent="0.2">
      <c r="A147" s="108"/>
      <c r="B147" s="146"/>
      <c r="C147" s="100"/>
      <c r="D147" s="176"/>
      <c r="E147" s="176"/>
      <c r="F147" s="176"/>
      <c r="G147" s="176"/>
    </row>
    <row r="148" spans="1:7" s="172" customFormat="1" x14ac:dyDescent="0.2">
      <c r="A148" s="108"/>
      <c r="B148" s="146"/>
      <c r="C148" s="100"/>
      <c r="D148" s="176"/>
      <c r="E148" s="176"/>
      <c r="F148" s="176"/>
      <c r="G148" s="176"/>
    </row>
    <row r="149" spans="1:7" s="92" customFormat="1" ht="15" x14ac:dyDescent="0.25">
      <c r="A149" s="87" t="s">
        <v>134</v>
      </c>
      <c r="B149" s="88" t="s">
        <v>143</v>
      </c>
      <c r="C149" s="89"/>
      <c r="D149" s="90"/>
      <c r="E149" s="90"/>
      <c r="F149" s="91"/>
      <c r="G149" s="91"/>
    </row>
    <row r="150" spans="1:7" s="86" customFormat="1" x14ac:dyDescent="0.2">
      <c r="A150" s="108"/>
      <c r="B150" s="128"/>
      <c r="C150" s="101"/>
      <c r="D150" s="111"/>
      <c r="E150" s="141"/>
      <c r="F150" s="141"/>
      <c r="G150" s="112"/>
    </row>
    <row r="151" spans="1:7" s="86" customFormat="1" ht="114" x14ac:dyDescent="0.2">
      <c r="A151" s="142" t="s">
        <v>58</v>
      </c>
      <c r="B151" s="143" t="s">
        <v>345</v>
      </c>
      <c r="C151" s="102"/>
      <c r="D151" s="144" t="s">
        <v>57</v>
      </c>
      <c r="E151" s="182">
        <v>1</v>
      </c>
      <c r="F151" s="182"/>
      <c r="G151" s="145">
        <f t="shared" ref="G151" si="11">ROUND(E151*F151,2)</f>
        <v>0</v>
      </c>
    </row>
    <row r="152" spans="1:7" s="99" customFormat="1" ht="15.75" thickBot="1" x14ac:dyDescent="0.3">
      <c r="A152" s="94"/>
      <c r="B152" s="95" t="s">
        <v>144</v>
      </c>
      <c r="C152" s="96"/>
      <c r="D152" s="97"/>
      <c r="E152" s="97"/>
      <c r="F152" s="98"/>
      <c r="G152" s="98">
        <f>SUM(G151:G151)</f>
        <v>0</v>
      </c>
    </row>
    <row r="153" spans="1:7" s="172" customFormat="1" ht="15" thickTop="1" x14ac:dyDescent="0.2">
      <c r="A153" s="108"/>
      <c r="B153" s="146"/>
      <c r="C153" s="100"/>
      <c r="D153" s="176"/>
      <c r="E153" s="176"/>
      <c r="F153" s="176"/>
      <c r="G153" s="176"/>
    </row>
    <row r="154" spans="1:7" s="86" customFormat="1" x14ac:dyDescent="0.2">
      <c r="A154" s="108"/>
      <c r="B154" s="146"/>
      <c r="C154" s="100"/>
      <c r="D154" s="141"/>
      <c r="E154" s="141"/>
      <c r="F154" s="141"/>
      <c r="G154" s="141"/>
    </row>
    <row r="155" spans="1:7" s="86" customFormat="1" x14ac:dyDescent="0.2">
      <c r="A155" s="87" t="s">
        <v>142</v>
      </c>
      <c r="B155" s="88" t="s">
        <v>235</v>
      </c>
      <c r="C155" s="89"/>
      <c r="D155" s="90"/>
      <c r="E155" s="90"/>
      <c r="F155" s="91"/>
      <c r="G155" s="91"/>
    </row>
    <row r="156" spans="1:7" s="86" customFormat="1" x14ac:dyDescent="0.2">
      <c r="A156" s="108"/>
      <c r="B156" s="128"/>
      <c r="C156" s="101"/>
      <c r="D156" s="111"/>
      <c r="E156" s="141"/>
      <c r="F156" s="141"/>
      <c r="G156" s="112"/>
    </row>
    <row r="157" spans="1:7" s="86" customFormat="1" ht="71.25" x14ac:dyDescent="0.2">
      <c r="A157" s="142" t="s">
        <v>61</v>
      </c>
      <c r="B157" s="143" t="s">
        <v>145</v>
      </c>
      <c r="C157" s="102"/>
      <c r="D157" s="144" t="s">
        <v>57</v>
      </c>
      <c r="E157" s="182">
        <v>1</v>
      </c>
      <c r="F157" s="182"/>
      <c r="G157" s="145">
        <f>ROUND(E157*F157,2)</f>
        <v>0</v>
      </c>
    </row>
    <row r="158" spans="1:7" s="86" customFormat="1" ht="15" thickBot="1" x14ac:dyDescent="0.25">
      <c r="A158" s="94"/>
      <c r="B158" s="95" t="s">
        <v>146</v>
      </c>
      <c r="C158" s="96"/>
      <c r="D158" s="97"/>
      <c r="E158" s="97"/>
      <c r="F158" s="98"/>
      <c r="G158" s="98">
        <f>SUM(G156:G157)</f>
        <v>0</v>
      </c>
    </row>
    <row r="159" spans="1:7" s="86" customFormat="1" ht="15" thickTop="1" x14ac:dyDescent="0.2">
      <c r="A159" s="108"/>
      <c r="B159" s="146"/>
      <c r="C159" s="100"/>
      <c r="D159" s="141"/>
      <c r="E159" s="141"/>
      <c r="F159" s="141"/>
      <c r="G159" s="141"/>
    </row>
    <row r="160" spans="1:7" s="86" customFormat="1" x14ac:dyDescent="0.2">
      <c r="A160" s="108"/>
      <c r="B160" s="146"/>
      <c r="C160" s="100"/>
      <c r="D160" s="141"/>
      <c r="E160" s="141"/>
      <c r="F160" s="141"/>
      <c r="G160" s="141"/>
    </row>
  </sheetData>
  <pageMargins left="0.51181102362204722" right="0.39370078740157483" top="0.51181102362204722" bottom="0.51181102362204722" header="0.27559055118110237" footer="0.27559055118110237"/>
  <pageSetup paperSize="9" scale="55" fitToHeight="19" orientation="portrait" r:id="rId1"/>
  <headerFooter alignWithMargins="0">
    <oddFooter>&amp;L&amp;A&amp;R&amp;8&amp;P / &amp;N</oddFooter>
  </headerFooter>
  <rowBreaks count="1" manualBreakCount="1">
    <brk id="844"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16</vt:i4>
      </vt:variant>
      <vt:variant>
        <vt:lpstr>Imenovani obsegi</vt:lpstr>
      </vt:variant>
      <vt:variant>
        <vt:i4>15</vt:i4>
      </vt:variant>
    </vt:vector>
  </HeadingPairs>
  <TitlesOfParts>
    <vt:vector size="31" baseType="lpstr">
      <vt:lpstr>Naslovna stran</vt:lpstr>
      <vt:lpstr>Splošne zahteve - sklop 10 gk</vt:lpstr>
      <vt:lpstr>Stanovanje 3</vt:lpstr>
      <vt:lpstr>Stanovanje 4</vt:lpstr>
      <vt:lpstr>Stanovanje 6</vt:lpstr>
      <vt:lpstr>Stanovanje 7</vt:lpstr>
      <vt:lpstr>Stanovanje 8</vt:lpstr>
      <vt:lpstr>Stanovanje 9</vt:lpstr>
      <vt:lpstr>Stanovanje 10</vt:lpstr>
      <vt:lpstr>Stanovanje 11</vt:lpstr>
      <vt:lpstr>Stanovanje 12</vt:lpstr>
      <vt:lpstr>Stanovanje 13</vt:lpstr>
      <vt:lpstr>Stanovanje 14</vt:lpstr>
      <vt:lpstr>Stanovanje 15</vt:lpstr>
      <vt:lpstr>Stanovanje 16</vt:lpstr>
      <vt:lpstr>Stanovanje 17</vt:lpstr>
      <vt:lpstr>'Splošne zahteve - sklop 10 gk'!Tiskanje_naslovov</vt:lpstr>
      <vt:lpstr>'Stanovanje 10'!Tiskanje_naslovov</vt:lpstr>
      <vt:lpstr>'Stanovanje 11'!Tiskanje_naslovov</vt:lpstr>
      <vt:lpstr>'Stanovanje 12'!Tiskanje_naslovov</vt:lpstr>
      <vt:lpstr>'Stanovanje 13'!Tiskanje_naslovov</vt:lpstr>
      <vt:lpstr>'Stanovanje 14'!Tiskanje_naslovov</vt:lpstr>
      <vt:lpstr>'Stanovanje 15'!Tiskanje_naslovov</vt:lpstr>
      <vt:lpstr>'Stanovanje 16'!Tiskanje_naslovov</vt:lpstr>
      <vt:lpstr>'Stanovanje 17'!Tiskanje_naslovov</vt:lpstr>
      <vt:lpstr>'Stanovanje 3'!Tiskanje_naslovov</vt:lpstr>
      <vt:lpstr>'Stanovanje 4'!Tiskanje_naslovov</vt:lpstr>
      <vt:lpstr>'Stanovanje 6'!Tiskanje_naslovov</vt:lpstr>
      <vt:lpstr>'Stanovanje 7'!Tiskanje_naslovov</vt:lpstr>
      <vt:lpstr>'Stanovanje 8'!Tiskanje_naslovov</vt:lpstr>
      <vt:lpstr>'Stanovanje 9'!Tiskanje_naslovov</vt:lpstr>
    </vt:vector>
  </TitlesOfParts>
  <Company>Nepremičnine Celje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Dobava in vgradnja prezračevalnih naprav z rekuperacijo toplote</dc:title>
  <dc:subject>Aškerčeva ulica 1, Celje</dc:subject>
  <dc:creator>Marko Lukač</dc:creator>
  <cp:lastModifiedBy>Marko LukaČ</cp:lastModifiedBy>
  <cp:lastPrinted>2017-08-29T13:41:23Z</cp:lastPrinted>
  <dcterms:created xsi:type="dcterms:W3CDTF">2015-03-24T13:31:33Z</dcterms:created>
  <dcterms:modified xsi:type="dcterms:W3CDTF">2017-08-29T13:42:47Z</dcterms:modified>
</cp:coreProperties>
</file>