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1 JAVNA NAROČILA\1 JAVNA NAROČILA - V PRIPRAVI\Javno naročilo - Okvirni sporazum_Kopalnice 2018 in 2019\2_Razpisna dokumentacija\V pripravi\"/>
    </mc:Choice>
  </mc:AlternateContent>
  <bookViews>
    <workbookView xWindow="0" yWindow="0" windowWidth="28800" windowHeight="13365"/>
  </bookViews>
  <sheets>
    <sheet name="Naslovna stran" sheetId="9" r:id="rId1"/>
    <sheet name="Popis del s predizmerami" sheetId="12" r:id="rId2"/>
  </sheets>
  <externalReferences>
    <externalReference r:id="rId3"/>
  </externalReferences>
  <definedNames>
    <definedName name="CENA">'[1]specifikacija 22 2012'!$D$1:$D$65536</definedName>
    <definedName name="Excel_BuiltIn_Print_Area_1" localSheetId="1">#REF!</definedName>
    <definedName name="Excel_BuiltIn_Print_Area_1">#REF!</definedName>
    <definedName name="Excel_BuiltIn_Print_Area_3_1" localSheetId="1">#REF!</definedName>
    <definedName name="Excel_BuiltIn_Print_Area_3_1">#REF!</definedName>
    <definedName name="Excel_BuiltIn_Print_Area_3_1_1" localSheetId="1">#REF!</definedName>
    <definedName name="Excel_BuiltIn_Print_Area_3_1_1">#REF!</definedName>
    <definedName name="Excel_BuiltIn_Print_Area_3_1_1_1" localSheetId="1">#REF!</definedName>
    <definedName name="Excel_BuiltIn_Print_Area_3_1_1_1">#REF!</definedName>
    <definedName name="Excel_BuiltIn_Print_Area_4" localSheetId="1">#REF!</definedName>
    <definedName name="Excel_BuiltIn_Print_Area_4">#REF!</definedName>
    <definedName name="Excel_BuiltIn_Print_Area_5" localSheetId="1">#REF!</definedName>
    <definedName name="Excel_BuiltIn_Print_Area_5">#REF!</definedName>
    <definedName name="KOLIC">'[1]specifikacija 22 2012'!$C$1:$C$65536</definedName>
    <definedName name="novo">#REF!</definedName>
    <definedName name="Print_Titles" localSheetId="1">'Popis del s predizmerami'!$1:$6</definedName>
  </definedNames>
  <calcPr calcId="152511"/>
  <fileRecoveryPr autoRecover="0"/>
</workbook>
</file>

<file path=xl/calcChain.xml><?xml version="1.0" encoding="utf-8"?>
<calcChain xmlns="http://schemas.openxmlformats.org/spreadsheetml/2006/main">
  <c r="G568" i="12" l="1"/>
  <c r="G567" i="12"/>
  <c r="D39" i="9" l="1"/>
  <c r="G565" i="12" l="1"/>
  <c r="G564" i="12"/>
  <c r="G563" i="12"/>
  <c r="G562" i="12"/>
  <c r="G561" i="12"/>
  <c r="G560" i="12"/>
  <c r="G559" i="12"/>
  <c r="G558" i="12"/>
  <c r="G649" i="12" l="1"/>
  <c r="G648" i="12"/>
  <c r="G637" i="12"/>
  <c r="G420" i="12"/>
  <c r="G419" i="12"/>
  <c r="G597" i="12"/>
  <c r="G596" i="12"/>
  <c r="G586" i="12"/>
  <c r="G650" i="12" l="1"/>
  <c r="G557" i="12"/>
  <c r="G556" i="12"/>
  <c r="G555" i="12"/>
  <c r="G554" i="12"/>
  <c r="G553" i="12"/>
  <c r="G552" i="12"/>
  <c r="G551" i="12"/>
  <c r="G550" i="12"/>
  <c r="G548" i="12"/>
  <c r="G546" i="12"/>
  <c r="G545" i="12"/>
  <c r="G544" i="12"/>
  <c r="G543" i="12"/>
  <c r="G547" i="12"/>
  <c r="G542" i="12"/>
  <c r="G541" i="12"/>
  <c r="G540" i="12"/>
  <c r="G537" i="12"/>
  <c r="G536" i="12"/>
  <c r="G535" i="12"/>
  <c r="G534" i="12"/>
  <c r="G533" i="12"/>
  <c r="G532" i="12"/>
  <c r="G530" i="12"/>
  <c r="G529" i="12"/>
  <c r="G524" i="12"/>
  <c r="G513" i="12"/>
  <c r="G520" i="12"/>
  <c r="G518" i="12"/>
  <c r="G517" i="12"/>
  <c r="G503" i="12" l="1"/>
  <c r="G500" i="12" l="1"/>
  <c r="G499" i="12"/>
  <c r="G496" i="12"/>
  <c r="G495" i="12"/>
  <c r="G494" i="12"/>
  <c r="G493" i="12"/>
  <c r="G492" i="12"/>
  <c r="G491" i="12"/>
  <c r="G490" i="12"/>
  <c r="G489" i="12"/>
  <c r="G488" i="12"/>
  <c r="G487" i="12"/>
  <c r="G486" i="12"/>
  <c r="G485" i="12"/>
  <c r="G484" i="12"/>
  <c r="G483" i="12"/>
  <c r="G482" i="12"/>
  <c r="G481" i="12"/>
  <c r="G466" i="12"/>
  <c r="G479" i="12"/>
  <c r="G478" i="12"/>
  <c r="G477" i="12"/>
  <c r="G476" i="12"/>
  <c r="G474" i="12"/>
  <c r="G473" i="12"/>
  <c r="G472" i="12"/>
  <c r="G471" i="12"/>
  <c r="G470" i="12"/>
  <c r="G469" i="12"/>
  <c r="G468" i="12"/>
  <c r="G467" i="12"/>
  <c r="G465" i="12"/>
  <c r="G463" i="12"/>
  <c r="G462" i="12"/>
  <c r="G461" i="12"/>
  <c r="G460" i="12"/>
  <c r="G459" i="12"/>
  <c r="G458" i="12"/>
  <c r="G457" i="12"/>
  <c r="G456" i="12"/>
  <c r="G452" i="12"/>
  <c r="G451" i="12"/>
  <c r="G449" i="12"/>
  <c r="G448" i="12"/>
  <c r="G446" i="12"/>
  <c r="G445" i="12"/>
  <c r="G444" i="12"/>
  <c r="G443" i="12"/>
  <c r="G440" i="12"/>
  <c r="G439" i="12"/>
  <c r="G438" i="12"/>
  <c r="G437" i="12"/>
  <c r="G433" i="12"/>
  <c r="G432" i="12"/>
  <c r="G429" i="12" l="1"/>
  <c r="G428" i="12"/>
  <c r="G435" i="12"/>
  <c r="G434" i="12"/>
  <c r="G414" i="12"/>
  <c r="G413" i="12"/>
  <c r="G412" i="12"/>
  <c r="G411" i="12"/>
  <c r="G409" i="12"/>
  <c r="G400" i="12"/>
  <c r="G398" i="12"/>
  <c r="G397" i="12"/>
  <c r="G396" i="12"/>
  <c r="G386" i="12" l="1"/>
  <c r="G385" i="12"/>
  <c r="G384" i="12"/>
  <c r="G383" i="12"/>
  <c r="G382" i="12"/>
  <c r="G381" i="12"/>
  <c r="G380" i="12"/>
  <c r="G379" i="12"/>
  <c r="G378" i="12"/>
  <c r="G376" i="12"/>
  <c r="G370" i="12"/>
  <c r="G369" i="12"/>
  <c r="G368" i="12"/>
  <c r="G373" i="12"/>
  <c r="G372" i="12"/>
  <c r="G367" i="12"/>
  <c r="G366" i="12"/>
  <c r="G365" i="12"/>
  <c r="G361" i="12"/>
  <c r="G362" i="12"/>
  <c r="G364" i="12"/>
  <c r="G363" i="12"/>
  <c r="G359" i="12"/>
  <c r="G346" i="12" l="1"/>
  <c r="G345" i="12"/>
  <c r="G344" i="12"/>
  <c r="G342" i="12"/>
  <c r="G341" i="12"/>
  <c r="G331" i="12"/>
  <c r="G330" i="12"/>
  <c r="G329" i="12"/>
  <c r="G328" i="12"/>
  <c r="G327" i="12"/>
  <c r="G326" i="12"/>
  <c r="G323" i="12"/>
  <c r="G322" i="12"/>
  <c r="G321" i="12"/>
  <c r="G320" i="12"/>
  <c r="G319" i="12"/>
  <c r="G317" i="12"/>
  <c r="G316" i="12"/>
  <c r="G315" i="12"/>
  <c r="G314" i="12"/>
  <c r="G313" i="12"/>
  <c r="G295" i="12" l="1"/>
  <c r="G294" i="12"/>
  <c r="G293" i="12"/>
  <c r="G292" i="12"/>
  <c r="G290" i="12"/>
  <c r="G289" i="12"/>
  <c r="G282" i="12"/>
  <c r="G273" i="12"/>
  <c r="G272" i="12"/>
  <c r="G271" i="12"/>
  <c r="G270" i="12"/>
  <c r="G268" i="12"/>
  <c r="G267" i="12"/>
  <c r="G266" i="12"/>
  <c r="G265" i="12"/>
  <c r="G264" i="12"/>
  <c r="G263" i="12"/>
  <c r="G262" i="12"/>
  <c r="G259" i="12" l="1"/>
  <c r="G258" i="12"/>
  <c r="G257" i="12"/>
  <c r="G256" i="12"/>
  <c r="G255" i="12"/>
  <c r="G254" i="12"/>
  <c r="G253" i="12"/>
  <c r="G249" i="12"/>
  <c r="G248" i="12"/>
  <c r="G247" i="12"/>
  <c r="G246" i="12"/>
  <c r="G245" i="12"/>
  <c r="G236" i="12"/>
  <c r="G235" i="12"/>
  <c r="G233" i="12"/>
  <c r="G232" i="12"/>
  <c r="G231" i="12"/>
  <c r="G230" i="12"/>
  <c r="G226" i="12"/>
  <c r="G225" i="12"/>
  <c r="G224" i="12"/>
  <c r="G223" i="12"/>
  <c r="G215" i="12"/>
  <c r="G219" i="12"/>
  <c r="G218" i="12"/>
  <c r="G201" i="12"/>
  <c r="G217" i="12"/>
  <c r="G216" i="12"/>
  <c r="G214" i="12"/>
  <c r="G213" i="12"/>
  <c r="G212" i="12"/>
  <c r="G211" i="12"/>
  <c r="G210" i="12"/>
  <c r="G209" i="12"/>
  <c r="G208" i="12"/>
  <c r="G205" i="12"/>
  <c r="G204" i="12"/>
  <c r="G198" i="12"/>
  <c r="G199" i="12"/>
  <c r="G200" i="12"/>
  <c r="G202" i="12"/>
  <c r="G197" i="12"/>
  <c r="G196" i="12"/>
  <c r="G274" i="12" l="1"/>
  <c r="G237" i="12"/>
  <c r="G180" i="12"/>
  <c r="G179" i="12"/>
  <c r="G177" i="12"/>
  <c r="G176" i="12"/>
  <c r="G174" i="12"/>
  <c r="G173" i="12"/>
  <c r="G157" i="12"/>
  <c r="G156" i="12"/>
  <c r="G155" i="12"/>
  <c r="G154" i="12"/>
  <c r="G153" i="12"/>
  <c r="G152" i="12"/>
  <c r="G150" i="12"/>
  <c r="G149" i="12"/>
  <c r="G148" i="12"/>
  <c r="G147" i="12"/>
  <c r="G146" i="12"/>
  <c r="G145" i="12"/>
  <c r="G143" i="12"/>
  <c r="G142" i="12"/>
  <c r="G141" i="12"/>
  <c r="G140" i="12"/>
  <c r="G137" i="12"/>
  <c r="G136" i="12"/>
  <c r="G135" i="12"/>
  <c r="G133" i="12"/>
  <c r="G131" i="12"/>
  <c r="G130" i="12" l="1"/>
  <c r="G129" i="12"/>
  <c r="G128" i="12"/>
  <c r="G127" i="12"/>
  <c r="G126" i="12"/>
  <c r="G124" i="12"/>
  <c r="G123" i="12"/>
  <c r="G121" i="12"/>
  <c r="G119" i="12"/>
  <c r="G118" i="12"/>
  <c r="G117" i="12"/>
  <c r="G116" i="12"/>
  <c r="G115" i="12"/>
  <c r="G113" i="12"/>
  <c r="G112" i="12"/>
  <c r="G111" i="12"/>
  <c r="G110" i="12"/>
  <c r="G108" i="12"/>
  <c r="G107" i="12"/>
  <c r="G106" i="12"/>
  <c r="G103" i="12"/>
  <c r="G104" i="12"/>
  <c r="G102" i="12"/>
  <c r="G92" i="12"/>
  <c r="G91" i="12"/>
  <c r="G90" i="12"/>
  <c r="G89" i="12"/>
  <c r="G88" i="12"/>
  <c r="G87" i="12"/>
  <c r="G86" i="12"/>
  <c r="G85" i="12"/>
  <c r="G84" i="12"/>
  <c r="G81" i="12"/>
  <c r="G80" i="12"/>
  <c r="G358" i="12"/>
  <c r="G79" i="12"/>
  <c r="G76" i="12"/>
  <c r="G75" i="12"/>
  <c r="G74" i="12"/>
  <c r="G70" i="12"/>
  <c r="G69" i="12"/>
  <c r="G68" i="12"/>
  <c r="G67" i="12"/>
  <c r="G66" i="12"/>
  <c r="G65" i="12"/>
  <c r="G62" i="12"/>
  <c r="G61" i="12"/>
  <c r="G59" i="12"/>
  <c r="G58" i="12"/>
  <c r="G53" i="12"/>
  <c r="G52" i="12"/>
  <c r="G51" i="12"/>
  <c r="G50" i="12"/>
  <c r="G48" i="12"/>
  <c r="G47" i="12"/>
  <c r="G46" i="12"/>
  <c r="G45" i="12"/>
  <c r="G44" i="12"/>
  <c r="G43" i="12"/>
  <c r="G42" i="12"/>
  <c r="G40" i="12"/>
  <c r="G39" i="12"/>
  <c r="G38" i="12"/>
  <c r="G37" i="12"/>
  <c r="G36" i="12"/>
  <c r="G35" i="12"/>
  <c r="G34" i="12"/>
  <c r="G28" i="12"/>
  <c r="G29" i="12"/>
  <c r="G30" i="12"/>
  <c r="G26" i="12" l="1"/>
  <c r="G25" i="12"/>
  <c r="G20" i="12"/>
  <c r="G19" i="12"/>
  <c r="G23" i="12"/>
  <c r="G22" i="12"/>
  <c r="G14" i="12"/>
  <c r="G15" i="12"/>
  <c r="G16" i="12"/>
  <c r="G17" i="12"/>
  <c r="G615" i="12" l="1"/>
  <c r="G612" i="12"/>
  <c r="G575" i="12"/>
  <c r="G339" i="12" l="1"/>
  <c r="G619" i="12" l="1"/>
  <c r="G617" i="12"/>
  <c r="G616" i="12"/>
  <c r="G630" i="12"/>
  <c r="G629" i="12"/>
  <c r="G628" i="12"/>
  <c r="G631" i="12" s="1"/>
  <c r="G620" i="12" l="1"/>
  <c r="G526" i="12" l="1"/>
  <c r="G525" i="12"/>
  <c r="G523" i="12" l="1"/>
  <c r="G522" i="12"/>
  <c r="G521" i="12"/>
  <c r="G453" i="12"/>
  <c r="G360" i="12" l="1"/>
  <c r="G308" i="12" l="1"/>
  <c r="G310" i="12" l="1"/>
  <c r="G309" i="12"/>
  <c r="G332" i="12" s="1"/>
  <c r="D48" i="9" l="1"/>
  <c r="G298" i="12" l="1"/>
  <c r="G585" i="12" l="1"/>
  <c r="G584" i="12"/>
  <c r="G583" i="12" l="1"/>
  <c r="G582" i="12"/>
  <c r="G587" i="12" s="1"/>
  <c r="D58" i="9" l="1"/>
  <c r="G297" i="12" l="1"/>
  <c r="G640" i="12" l="1"/>
  <c r="G639" i="12"/>
  <c r="G641" i="12" s="1"/>
  <c r="G574" i="12"/>
  <c r="G576" i="12" s="1"/>
  <c r="G408" i="12"/>
  <c r="G371" i="12"/>
  <c r="G287" i="12"/>
  <c r="G281" i="12"/>
  <c r="G184" i="12" l="1"/>
  <c r="G57" i="12" l="1"/>
  <c r="G55" i="12" l="1"/>
  <c r="G56" i="12"/>
  <c r="G515" i="12" l="1"/>
  <c r="G514" i="12"/>
  <c r="G31" i="12" l="1"/>
  <c r="G406" i="12" l="1"/>
  <c r="G601" i="12" l="1"/>
  <c r="G512" i="12" l="1"/>
  <c r="G416" i="12"/>
  <c r="G82" i="12"/>
  <c r="D56" i="9" l="1"/>
  <c r="G285" i="12"/>
  <c r="G286" i="12"/>
  <c r="D46" i="9"/>
  <c r="G501" i="12" l="1"/>
  <c r="G504" i="12" s="1"/>
  <c r="G407" i="12" l="1"/>
  <c r="G377" i="12" l="1"/>
  <c r="G338" i="12" l="1"/>
  <c r="G132" i="12" l="1"/>
  <c r="G158" i="12" s="1"/>
  <c r="G610" i="12" l="1"/>
  <c r="G614" i="12" l="1"/>
  <c r="G613" i="12"/>
  <c r="G611" i="12"/>
  <c r="G621" i="12" s="1"/>
  <c r="G602" i="12"/>
  <c r="G399" i="12"/>
  <c r="G405" i="12"/>
  <c r="G404" i="12"/>
  <c r="D65" i="9" l="1"/>
  <c r="D64" i="9"/>
  <c r="G600" i="12"/>
  <c r="G599" i="12"/>
  <c r="G603" i="12" s="1"/>
  <c r="G402" i="12"/>
  <c r="G421" i="12" s="1"/>
  <c r="G387" i="12"/>
  <c r="G388" i="12" s="1"/>
  <c r="G348" i="12"/>
  <c r="G347" i="12"/>
  <c r="G299" i="12"/>
  <c r="G300" i="12" s="1"/>
  <c r="G183" i="12"/>
  <c r="G182" i="12"/>
  <c r="G185" i="12" s="1"/>
  <c r="G164" i="12"/>
  <c r="G165" i="12" s="1"/>
  <c r="G93" i="12"/>
  <c r="G94" i="12" s="1"/>
  <c r="D38" i="9" s="1"/>
  <c r="B3" i="12"/>
  <c r="B2" i="12"/>
  <c r="B1" i="12"/>
  <c r="G349" i="12" l="1"/>
  <c r="D41" i="9"/>
  <c r="D55" i="9"/>
  <c r="D53" i="9"/>
  <c r="D59" i="9" s="1"/>
  <c r="D62" i="9"/>
  <c r="D54" i="9"/>
  <c r="D47" i="9"/>
  <c r="D45" i="9"/>
  <c r="D50" i="9" s="1"/>
  <c r="D49" i="9"/>
  <c r="D57" i="9"/>
  <c r="D40" i="9"/>
  <c r="D42" i="9" s="1"/>
  <c r="D66" i="9"/>
  <c r="D63" i="9"/>
  <c r="D67" i="9" l="1"/>
  <c r="D69" i="9" s="1"/>
  <c r="D71" i="9" l="1"/>
  <c r="D72" i="9" s="1"/>
  <c r="C16" i="9" s="1"/>
</calcChain>
</file>

<file path=xl/comments1.xml><?xml version="1.0" encoding="utf-8"?>
<comments xmlns="http://schemas.openxmlformats.org/spreadsheetml/2006/main">
  <authors>
    <author>Marko Lukač</author>
  </authors>
  <commentList>
    <comment ref="C7" authorId="0" shapeId="0">
      <text>
        <r>
          <rPr>
            <b/>
            <sz val="11"/>
            <color indexed="81"/>
            <rFont val="Tahoma"/>
            <family val="2"/>
            <charset val="238"/>
          </rPr>
          <t>Obvezno izpolnite !</t>
        </r>
      </text>
    </comment>
    <comment ref="C8" authorId="0" shapeId="0">
      <text>
        <r>
          <rPr>
            <b/>
            <sz val="11"/>
            <color indexed="81"/>
            <rFont val="Tahoma"/>
            <family val="2"/>
            <charset val="238"/>
          </rPr>
          <t>Obvezno izpolnite !</t>
        </r>
      </text>
    </comment>
    <comment ref="C13" authorId="0" shapeId="0">
      <text>
        <r>
          <rPr>
            <b/>
            <sz val="11"/>
            <color indexed="81"/>
            <rFont val="Tahoma"/>
            <family val="2"/>
            <charset val="238"/>
          </rPr>
          <t>Obvezno izpolnite !</t>
        </r>
      </text>
    </comment>
    <comment ref="C14" authorId="0" shapeId="0">
      <text>
        <r>
          <rPr>
            <b/>
            <sz val="11"/>
            <color indexed="81"/>
            <rFont val="Tahoma"/>
            <family val="2"/>
            <charset val="238"/>
          </rPr>
          <t>Obvezno izpolnite !</t>
        </r>
      </text>
    </comment>
    <comment ref="C15" authorId="0" shapeId="0">
      <text>
        <r>
          <rPr>
            <b/>
            <sz val="11"/>
            <color indexed="81"/>
            <rFont val="Tahoma"/>
            <family val="2"/>
            <charset val="238"/>
          </rPr>
          <t>Obvezno izpolnite !</t>
        </r>
      </text>
    </comment>
    <comment ref="C16" authorId="0" shapeId="0">
      <text>
        <r>
          <rPr>
            <b/>
            <sz val="9"/>
            <color indexed="81"/>
            <rFont val="Tahoma"/>
            <family val="2"/>
            <charset val="238"/>
          </rPr>
          <t>Samodejna povezava s seštevkom v skupni rekapitulaciji !</t>
        </r>
      </text>
    </comment>
    <comment ref="D70" authorId="0" shapeId="0">
      <text>
        <r>
          <rPr>
            <b/>
            <sz val="10"/>
            <color indexed="81"/>
            <rFont val="Tahoma"/>
            <family val="2"/>
            <charset val="238"/>
          </rPr>
          <t>vpišite popust v %
(če ne nudite popusta, pustite prazno)</t>
        </r>
      </text>
    </comment>
  </commentList>
</comments>
</file>

<file path=xl/sharedStrings.xml><?xml version="1.0" encoding="utf-8"?>
<sst xmlns="http://schemas.openxmlformats.org/spreadsheetml/2006/main" count="1613" uniqueCount="992">
  <si>
    <t>Kompletna dobava in montaža svetilk, kompletno s sijalkami in montažnim priborom:</t>
  </si>
  <si>
    <t>PREZRAČEVANJE SKUPAJ:</t>
  </si>
  <si>
    <t>D.4.</t>
  </si>
  <si>
    <t>MERITVE</t>
  </si>
  <si>
    <t>MERITVE SKUPAJ:</t>
  </si>
  <si>
    <t>2.05.</t>
  </si>
  <si>
    <t>STAVBNO POHIŠTVO V STANOVANJU (MIZARSKA DELA)</t>
  </si>
  <si>
    <t>STAVBNO POHIŠTVO V STANOVANJU SKUPAJ:</t>
  </si>
  <si>
    <t>Pleskarska dela</t>
  </si>
  <si>
    <t>1.01.f.</t>
  </si>
  <si>
    <t>1.05.</t>
  </si>
  <si>
    <t>Odstranitev vseh manjših privijačenih predmetov, vijakov ipd. iz sten in stropov, …</t>
  </si>
  <si>
    <t>A.2.</t>
  </si>
  <si>
    <t>ZIDARSKA DELA</t>
  </si>
  <si>
    <t>ZIDARSKA DELA SKUPAJ:</t>
  </si>
  <si>
    <t>A.3.</t>
  </si>
  <si>
    <t>ESTRIHI</t>
  </si>
  <si>
    <t>A.4.</t>
  </si>
  <si>
    <t>HIDROIZOLACIJE IN ZAŠČITA PRED VLAGO</t>
  </si>
  <si>
    <t>ESTRIHI SKUPAJ:</t>
  </si>
  <si>
    <t>4.01.a.</t>
  </si>
  <si>
    <t>Tesnjenje tlaka.</t>
  </si>
  <si>
    <t>4.01.b.</t>
  </si>
  <si>
    <t>4.01.c.</t>
  </si>
  <si>
    <t>HIDROIZOLACIJE IN ZAŠČITA PRED VLAGO SKUPAJ:</t>
  </si>
  <si>
    <t>4.01.d.</t>
  </si>
  <si>
    <t>ODSTRANITVE SKUPAJ:</t>
  </si>
  <si>
    <t>SVETILA</t>
  </si>
  <si>
    <t>SVETILA SKUPAJ:</t>
  </si>
  <si>
    <t>1.01.</t>
  </si>
  <si>
    <t>1.02.</t>
  </si>
  <si>
    <t>Odstranitve oz. demontaže vgrajenih elementov:
* vključno s čiščenjem, sortiranjem po vrstah odpadkov, nakladanjem in prenosom ruševin in kosovnega odpada neposredno na prevozno sredstvo,
* odvoz ruševin in kosovnega na stalno deponijo, vključno z vsemi stroški deponije in dajatvami ter s predpisano dokumentacijo o ravnanju z odpadki.</t>
  </si>
  <si>
    <t>kpl</t>
  </si>
  <si>
    <t>Odstranitev vseh obstoječih rozet na ceveh radiatorskega ogrevanja.</t>
  </si>
  <si>
    <t>kos</t>
  </si>
  <si>
    <r>
      <t>m</t>
    </r>
    <r>
      <rPr>
        <vertAlign val="superscript"/>
        <sz val="11"/>
        <rFont val="Verdana"/>
        <family val="2"/>
        <charset val="238"/>
      </rPr>
      <t>1</t>
    </r>
  </si>
  <si>
    <r>
      <t>m</t>
    </r>
    <r>
      <rPr>
        <vertAlign val="superscript"/>
        <sz val="11"/>
        <rFont val="Verdana"/>
        <family val="2"/>
        <charset val="238"/>
      </rPr>
      <t>2</t>
    </r>
    <r>
      <rPr>
        <sz val="10"/>
        <color indexed="8"/>
        <rFont val="Verdana"/>
        <family val="2"/>
        <charset val="238"/>
      </rPr>
      <t/>
    </r>
  </si>
  <si>
    <t>1.01.a.</t>
  </si>
  <si>
    <t>1.01.b.</t>
  </si>
  <si>
    <t>1.01.c.</t>
  </si>
  <si>
    <t>1.01.d.</t>
  </si>
  <si>
    <t>4.01.</t>
  </si>
  <si>
    <t>3.01.</t>
  </si>
  <si>
    <t>2.01.</t>
  </si>
  <si>
    <t>2.02.</t>
  </si>
  <si>
    <t>2.03.</t>
  </si>
  <si>
    <t>3.02.</t>
  </si>
  <si>
    <t>3.03.</t>
  </si>
  <si>
    <t>3.04.</t>
  </si>
  <si>
    <t>4.02.</t>
  </si>
  <si>
    <t>5.01.</t>
  </si>
  <si>
    <t>RAZNA DELA</t>
  </si>
  <si>
    <t>RAZNA DELA SKUPAJ:</t>
  </si>
  <si>
    <t>1.03.</t>
  </si>
  <si>
    <t>Dobava in montaža:</t>
  </si>
  <si>
    <t>1.04.</t>
  </si>
  <si>
    <t>1.01.e.</t>
  </si>
  <si>
    <t>2.06.</t>
  </si>
  <si>
    <t>Vrednost ponudbe (brez DDV):</t>
  </si>
  <si>
    <t>poz.</t>
  </si>
  <si>
    <t>količina</t>
  </si>
  <si>
    <t>enotna cena</t>
  </si>
  <si>
    <t>količina × cena</t>
  </si>
  <si>
    <r>
      <t>m</t>
    </r>
    <r>
      <rPr>
        <vertAlign val="superscript"/>
        <sz val="11"/>
        <rFont val="Verdana"/>
        <family val="2"/>
        <charset val="238"/>
      </rPr>
      <t>2</t>
    </r>
  </si>
  <si>
    <t>Naročnik:</t>
  </si>
  <si>
    <t>Nepremičnine Celje d.o.o.</t>
  </si>
  <si>
    <t>OSNOVNI PODATKI</t>
  </si>
  <si>
    <t>PODATKI O PONUDNIKU</t>
  </si>
  <si>
    <t>Naziv:</t>
  </si>
  <si>
    <t>Naslov:</t>
  </si>
  <si>
    <t>PODATKI O PONUDBI</t>
  </si>
  <si>
    <t>Št. ponudbe:</t>
  </si>
  <si>
    <t>Datum ponudbe:</t>
  </si>
  <si>
    <t>A.</t>
  </si>
  <si>
    <t>B.</t>
  </si>
  <si>
    <t>C.</t>
  </si>
  <si>
    <t>popust na enotne cene [v%]</t>
  </si>
  <si>
    <t>Znesek popusta na enotne cene [v €]</t>
  </si>
  <si>
    <t>PONUDBA</t>
  </si>
  <si>
    <t>Oznaka nepremičnine:</t>
  </si>
  <si>
    <t>Zasedenost nepremičnine:</t>
  </si>
  <si>
    <t>Možost priklopa:</t>
  </si>
  <si>
    <t>Ponudnik:</t>
  </si>
  <si>
    <t>GRADBENA DELA</t>
  </si>
  <si>
    <t>GRADBENA DELA SKUPAJ:</t>
  </si>
  <si>
    <t>A.1.</t>
  </si>
  <si>
    <t>OBRTNIŠKA DELA</t>
  </si>
  <si>
    <t>OBRTNIŠKA DELA SKUPAJ:</t>
  </si>
  <si>
    <t>B.1.</t>
  </si>
  <si>
    <t>B.2.</t>
  </si>
  <si>
    <t>B.3.</t>
  </si>
  <si>
    <t>B.4.</t>
  </si>
  <si>
    <t>STROJNE INSTALACIJE</t>
  </si>
  <si>
    <t>C.1.</t>
  </si>
  <si>
    <t>C.2.</t>
  </si>
  <si>
    <t>C.3.</t>
  </si>
  <si>
    <t>STROJNE INSTALACIJE SKUPAJ:</t>
  </si>
  <si>
    <t>D.</t>
  </si>
  <si>
    <t>ELEKTRIČNE INSTALACIJE</t>
  </si>
  <si>
    <t>D.1.</t>
  </si>
  <si>
    <t>D.2.</t>
  </si>
  <si>
    <t>D.3.</t>
  </si>
  <si>
    <t>ELEKTRIČNE INSTALACIJE SKUPAJ:</t>
  </si>
  <si>
    <t>0.</t>
  </si>
  <si>
    <t>upoštevano v enotnih cenah</t>
  </si>
  <si>
    <t>RUŠITVE IN ODSTRANITVE</t>
  </si>
  <si>
    <t>opis postavke</t>
  </si>
  <si>
    <t>enota</t>
  </si>
  <si>
    <t>RUŠITVE IN ODSTRANITVE SKUPAJ:</t>
  </si>
  <si>
    <t>KERAMIČARSKA DELA</t>
  </si>
  <si>
    <t>KERAMIČARSKA DELA SKUPAJ:</t>
  </si>
  <si>
    <t>SLIKOPLESKARSKA DELA</t>
  </si>
  <si>
    <t>SLIKOPLESKARSKA DELA SKUPAJ:</t>
  </si>
  <si>
    <t>SANITARNA OPREMA</t>
  </si>
  <si>
    <t>SANITARNA OPREMA SKUPAJ:</t>
  </si>
  <si>
    <t>ELEKTROINSTALACIJE</t>
  </si>
  <si>
    <t>INSTALACIJSKI MATERIAL</t>
  </si>
  <si>
    <t>INSTALACIJSKI MATERIAL SKUPAJ:</t>
  </si>
  <si>
    <t>ODSTRANITVE</t>
  </si>
  <si>
    <t>1.01.g.</t>
  </si>
  <si>
    <t>1.01.h.</t>
  </si>
  <si>
    <t>INTERNI VODOVOD IN KANALIZACIJA</t>
  </si>
  <si>
    <t>PREZRAČEVANJE</t>
  </si>
  <si>
    <t>C.4.</t>
  </si>
  <si>
    <t>INTERNI VODOVOD IN KANALIZACIJA SKUPAJ:</t>
  </si>
  <si>
    <t>Kratek naziv naročila:</t>
  </si>
  <si>
    <t>RAZDELILCI</t>
  </si>
  <si>
    <t>D.5.</t>
  </si>
  <si>
    <t>Naziv n.:</t>
  </si>
  <si>
    <t>voda, elektrika</t>
  </si>
  <si>
    <t>Slikarska dela</t>
  </si>
  <si>
    <t>2.04.</t>
  </si>
  <si>
    <t>4.03.</t>
  </si>
  <si>
    <t>Enofazna vtičnica z zaščitnim kontaktom 230V/16A podometna:
* vtičnica s pokrovom, IP44,
* upoštevati enak program kot za stikala,
* komplet z vgradnimi dozami,
* komplet s pripadajočimi okvirji.</t>
  </si>
  <si>
    <t>RAZDELILCI SKUPAJ:</t>
  </si>
  <si>
    <t>zasedena stanovanja</t>
  </si>
  <si>
    <t>5.02.</t>
  </si>
  <si>
    <t>6.01.</t>
  </si>
  <si>
    <r>
      <rPr>
        <sz val="11"/>
        <rFont val="Symbol"/>
        <family val="1"/>
        <charset val="2"/>
      </rPr>
      <t>f</t>
    </r>
    <r>
      <rPr>
        <sz val="11"/>
        <rFont val="Verdana"/>
        <family val="2"/>
        <charset val="238"/>
      </rPr>
      <t xml:space="preserve"> 75 mm</t>
    </r>
  </si>
  <si>
    <r>
      <rPr>
        <sz val="11"/>
        <rFont val="Symbol"/>
        <family val="1"/>
        <charset val="2"/>
      </rPr>
      <t>f</t>
    </r>
    <r>
      <rPr>
        <sz val="11"/>
        <rFont val="Verdana"/>
        <family val="2"/>
        <charset val="238"/>
      </rPr>
      <t xml:space="preserve"> 50 mm</t>
    </r>
  </si>
  <si>
    <t>Tesnjenje sten v območju tuša.</t>
  </si>
  <si>
    <r>
      <t xml:space="preserve">Instalacijska samogasna plastična gibljiva cev za montažo v beton in omet.
</t>
    </r>
    <r>
      <rPr>
        <sz val="11"/>
        <rFont val="Symbol"/>
        <family val="1"/>
        <charset val="2"/>
      </rPr>
      <t>f</t>
    </r>
    <r>
      <rPr>
        <sz val="11"/>
        <rFont val="Verdana"/>
        <family val="2"/>
        <charset val="238"/>
      </rPr>
      <t xml:space="preserve"> 16 - 23 mm</t>
    </r>
  </si>
  <si>
    <t>2.01.a.</t>
  </si>
  <si>
    <t>2.01.b.</t>
  </si>
  <si>
    <t>2.01.c.</t>
  </si>
  <si>
    <t xml:space="preserve">Doplačilo za armiranje stikov stari/novi omet:
* poglobitev (s struganjem ali brušenjem) na površini na obeh straneh utorov za instalacije (ca. 1 cm) v skupni širini ~ 25 cm,
* dobava in vgradnja pocinkane armirne mrežice (ca. 12×12 mm) v pasovih ~ 25 cm vzdolž utorov pred izvedbo finega ometa.
</t>
  </si>
  <si>
    <t>Demontaža/izvlačenje komplet obstoječih električnih napeljav:
* predhodni odklop delov obstoječega razvoda tako, da je omogočeno varno delo,
* vključno nadometni kanali,
* vključno s čiščenjem, nakladanjem in prenosom ruševin in odpada neposredno na prevozno sredstvo,
* odvoz ruševin in na stalno deponijo, vključno z vsemi stroški deponije in dajatvami ter s predpisano dokumentacijo o ravnanju z odpadki.
(električne napeljave v kopalnici)</t>
  </si>
  <si>
    <t>Odstranitev talnega odtoka v kopalnici.</t>
  </si>
  <si>
    <t>1.01.i.</t>
  </si>
  <si>
    <t>2.07.</t>
  </si>
  <si>
    <t>2.08.</t>
  </si>
  <si>
    <t>Demontaža stenskih ali stropnih nadgradnih in obešenih svetil različnih izvedb.</t>
  </si>
  <si>
    <t>3.03.c.</t>
  </si>
  <si>
    <t>1.01.j.</t>
  </si>
  <si>
    <t>1.01.k.</t>
  </si>
  <si>
    <t>2.04.a.</t>
  </si>
  <si>
    <t>2.04.b.</t>
  </si>
  <si>
    <t>2.09.</t>
  </si>
  <si>
    <t>RADIATORSKO OGREVANJE</t>
  </si>
  <si>
    <t>RADIATORSKO OGREVANJE SKUPAJ:</t>
  </si>
  <si>
    <t>C.5.</t>
  </si>
  <si>
    <t>Kompletno rušenje in odstranitev celotne obstoječe vodovodne in odtočne instalacije v kopalnici in kuhinji:
* vodovodne cevi in ventili,
* odtočne cevi in priključki,
* vključno potrebno dolbenje ali rušenje,
* pazljiva izvedba v območju instalacijskih vertikal,
* vključno s čiščenjem, sortiranjem po vrstah odpadkov, nakladanjem in prenosom ruševin in kosovnega odpada neposredno na prevozno sredstvo,
* odvoz ruševin in kosovnega na stalno deponijo, vključno z vsemi stroški deponije in dajatvami ter s predpisano dokumentacijo o ravnanju z odpadki.</t>
  </si>
  <si>
    <t>izbira proizvodov</t>
  </si>
  <si>
    <t>4.05.</t>
  </si>
  <si>
    <t>5.03.</t>
  </si>
  <si>
    <t>4.06.</t>
  </si>
  <si>
    <t>4.01.e.</t>
  </si>
  <si>
    <t>Stenske in stropne površine v kopalnici (nad keramično oblogo).</t>
  </si>
  <si>
    <t>3.03.a.</t>
  </si>
  <si>
    <t>3.03.b.</t>
  </si>
  <si>
    <t xml:space="preserve">RAZNA DELA </t>
  </si>
  <si>
    <t>Izpiranje cevne mreže ter hladen tlačni preizkus s tlakom 1,5 × obratovalni tlak, vključno zapisnik o tlačnem preizkusu.</t>
  </si>
  <si>
    <t>4.07.</t>
  </si>
  <si>
    <t>Uregulacija armatur ter preizkusno obratovanje, vključno z zapisnikom.</t>
  </si>
  <si>
    <t>Instalacijska dekorativna vgradna stikala, 230V/10A:
* upoštevati enak program kot za vtičnice,
* dvojno ali trojno stikalo,
* komplet z vgradnimi dozami,
* komplet s pripadajočimi okvirji.</t>
  </si>
  <si>
    <t>1.04.a.</t>
  </si>
  <si>
    <t>1.04.b.</t>
  </si>
  <si>
    <t>3.05.</t>
  </si>
  <si>
    <t>Lokalne izravnave v predsobi in v kuhinji.</t>
  </si>
  <si>
    <t>Lokacije:</t>
  </si>
  <si>
    <t>SKUPNA REPITULACIJA</t>
  </si>
  <si>
    <t>1.02.a.</t>
  </si>
  <si>
    <t>1.02.b.</t>
  </si>
  <si>
    <t>Stene in strop v kopalnici spodnjega stanovanja.</t>
  </si>
  <si>
    <t>1.06.</t>
  </si>
  <si>
    <t>1.07.</t>
  </si>
  <si>
    <t>1.07.a.</t>
  </si>
  <si>
    <t>1.07.b.</t>
  </si>
  <si>
    <t>1.07.c.</t>
  </si>
  <si>
    <t>PLIN</t>
  </si>
  <si>
    <t>PLIN SKUPAJ:</t>
  </si>
  <si>
    <t>6.02.</t>
  </si>
  <si>
    <t>C.6.</t>
  </si>
  <si>
    <t>6.03.</t>
  </si>
  <si>
    <t>6.04.</t>
  </si>
  <si>
    <t>2.02.a.</t>
  </si>
  <si>
    <t>2.02.b.</t>
  </si>
  <si>
    <t>1.08.</t>
  </si>
  <si>
    <t>1.08.a.</t>
  </si>
  <si>
    <t>1.08.b.</t>
  </si>
  <si>
    <t>1.08.c.</t>
  </si>
  <si>
    <t>1.08.d.</t>
  </si>
  <si>
    <t>2.04.c.</t>
  </si>
  <si>
    <t>2.03.a.</t>
  </si>
  <si>
    <t>2.03.b.</t>
  </si>
  <si>
    <t>2.06.a.</t>
  </si>
  <si>
    <t>2.06.b.</t>
  </si>
  <si>
    <t>Pravokotna tuš kad 70 × 90 cm.</t>
  </si>
  <si>
    <t>Pravokotna tuš kad 75 × 90 cm.</t>
  </si>
  <si>
    <t>Pravokotna tuš kad 80 × 80 cm.</t>
  </si>
  <si>
    <t>Pravokotna tuš kad 80 × 90 cm.</t>
  </si>
  <si>
    <t>Pravokotna tuš kad 80 × 100 cm.</t>
  </si>
  <si>
    <t>Pravokotna tuš kad 80 × 110 cm.</t>
  </si>
  <si>
    <t>Pravokotna tuš kad 90 × 90 cm.</t>
  </si>
  <si>
    <t>Polkrožna tuš kad 80 × 80 cm.</t>
  </si>
  <si>
    <t>Polkrožna tuš kad 90 × 90 cm.</t>
  </si>
  <si>
    <t>2.02.c.</t>
  </si>
  <si>
    <t>2.03.c.</t>
  </si>
  <si>
    <t>2.05.a.</t>
  </si>
  <si>
    <t>2.05.b.</t>
  </si>
  <si>
    <t>Zaščita skupnih delov stavbe od vhoda do stanovanja ter delov stanovanja, v katerih se ne izvajajo dela :
* zaščita površin s prekrivanjem na način, de se preprečijo poškodbe in odrgnine,
* po potrebi izdelava protiprašne zapore na vratih v kopalnico,
* vključno potrebno usklajevanje z upravnikom in sosedi.</t>
  </si>
  <si>
    <t>Sprotno (dnevno) in končno čiščenje:
* kompletne kopalnice in predsobe, dela kuhinje (tlak, stavbno pohištvo, sanitarna oprema, radiatorji, svetila, stenske obloge) ter drugje v stanovanju, kjer se izvajajo dela.
* skupnih prostorov od vhoda do stanovanja.</t>
  </si>
  <si>
    <t>Dobava in nanos biocidnega pripravka za uničevanje zidnih alg in plesni:
* predhodno umivanje okužene površine z mokro krpo ali gobo,
* 2× nanos pripravka s slikarskim orodjem ali z razpršilom.
Obračun po površini, ki je okužena s plesnijo.</t>
  </si>
  <si>
    <t>3.06.</t>
  </si>
  <si>
    <t>3.07.</t>
  </si>
  <si>
    <t>SUHOMONTAŽNA DELA</t>
  </si>
  <si>
    <t>SUHOMONTAŽNA DELA SKUPAJ:</t>
  </si>
  <si>
    <t>B.5.</t>
  </si>
  <si>
    <r>
      <t>m</t>
    </r>
    <r>
      <rPr>
        <vertAlign val="superscript"/>
        <sz val="11"/>
        <rFont val="Verdana"/>
        <family val="2"/>
        <charset val="238"/>
      </rPr>
      <t>2</t>
    </r>
    <r>
      <rPr>
        <sz val="10"/>
        <color theme="1"/>
        <rFont val="Arial"/>
        <family val="2"/>
        <charset val="238"/>
      </rPr>
      <t/>
    </r>
  </si>
  <si>
    <t>4.04.</t>
  </si>
  <si>
    <t>1.01.l.</t>
  </si>
  <si>
    <t>1.01.m.</t>
  </si>
  <si>
    <t>1.01.n.</t>
  </si>
  <si>
    <t>1.01.o.</t>
  </si>
  <si>
    <t>1.01.p.</t>
  </si>
  <si>
    <t>Kompletna izvedba (dobava in montaža) priključnega mesta za pralni stroj:
* 1× kotni regulirni ventil DN15,
* izpustni ventil za pralni stroj, komplet s tesnilnim materialom in rozeto,
* 1x zidni priključek za odtok pralnega in sušilnega stroja, izdelan iz umetne mase, primeren za povišane temperature medija, komplet s smradno zaporo in prekrivno krom ploščo, kompletni tesnilni in pritrdilni material.</t>
  </si>
  <si>
    <r>
      <t xml:space="preserve">Kompletna dobava in polaganje predizoliranih (d = 6 mm) večplastnih vodovodnih cevi za hladno in toplo vodo za delovne tlake do 10 bar, komplet z vsemi fazonskimi kosi iz ponikljane kovane medenine za spajanje z zatiskanjem (PF kosi, PFT kosi, PF reducirni kosi…) in vsem pritrdilnim, tesnilnim in veznim materialom.
</t>
    </r>
    <r>
      <rPr>
        <sz val="11"/>
        <rFont val="Symbol"/>
        <family val="1"/>
        <charset val="2"/>
      </rPr>
      <t>f</t>
    </r>
    <r>
      <rPr>
        <sz val="11"/>
        <rFont val="Verdana"/>
        <family val="2"/>
        <charset val="238"/>
      </rPr>
      <t xml:space="preserve"> 16 x 2 mm </t>
    </r>
  </si>
  <si>
    <t>2.10.</t>
  </si>
  <si>
    <t>2.11.</t>
  </si>
  <si>
    <t>3.01.a.</t>
  </si>
  <si>
    <t>3.01.b.</t>
  </si>
  <si>
    <t>3.04.a.</t>
  </si>
  <si>
    <t>3.04.b.</t>
  </si>
  <si>
    <t>Dobava in vgradnja polnilnih pip ½˝.</t>
  </si>
  <si>
    <t>Dobava in vgradnja odstranjevalca nečistoč ¾˝.</t>
  </si>
  <si>
    <t>4.02.a.</t>
  </si>
  <si>
    <t>4.02.b.</t>
  </si>
  <si>
    <t>Kompletna dobava in montaža prezračevalnega ventila v kopalnici:
* velikost 125 do 160 mm (odvisno od dejanske mere obstoječe odprtine),
* iz jeklene pločevine, protikorozijsko zaščitene in praškasto barvane v barvi RAL 9010,
* sestavljene iz vgradnega okvirja, fiksnega difuzijskega obroča ter nastavljivega krožnika za odpiranje in zapiranje ventila,
* vključno penasto tesnilo po obodu ter ver pritrdilni material.</t>
  </si>
  <si>
    <t>Dobava in montaža nadometne razdelilne omarice v beli barvi:
* polna kovinska bela vrata,
* glavno FID stikalo,
* instalacijski odklopniki za ločeno za moč in razsvetljavo za vsak prostor posebej, štedilnik v kuhinji,
* kompletna oprema, vključno z drobnim veznim in pritrdilnim materialom, uvodnicam, vrstnimi sponkami, kabelskimi kanali ipd.
* vključno z označitvijo vseh instalacijskih odklopnikov,
* vključno z enopolno shemo na plastificiranem papirju: 1× vložena v omarico ter 1× predana naročniku.</t>
  </si>
  <si>
    <r>
      <t>Za stanovanja površine do vključno 45 m</t>
    </r>
    <r>
      <rPr>
        <vertAlign val="superscript"/>
        <sz val="11"/>
        <color theme="1"/>
        <rFont val="Verdana"/>
        <family val="2"/>
        <charset val="238"/>
      </rPr>
      <t>2</t>
    </r>
    <r>
      <rPr>
        <sz val="11"/>
        <color theme="1"/>
        <rFont val="Verdana"/>
        <family val="2"/>
        <charset val="238"/>
      </rPr>
      <t>.</t>
    </r>
  </si>
  <si>
    <r>
      <t>Za stanovanja površine med 45 in vključno 65 m</t>
    </r>
    <r>
      <rPr>
        <vertAlign val="superscript"/>
        <sz val="11"/>
        <color theme="1"/>
        <rFont val="Verdana"/>
        <family val="2"/>
        <charset val="238"/>
      </rPr>
      <t>2</t>
    </r>
    <r>
      <rPr>
        <sz val="11"/>
        <color theme="1"/>
        <rFont val="Verdana"/>
        <family val="2"/>
        <charset val="238"/>
      </rPr>
      <t>.</t>
    </r>
  </si>
  <si>
    <t>3.01.c.</t>
  </si>
  <si>
    <r>
      <t>Za stanovanja površine med 65 in vključno 90 m</t>
    </r>
    <r>
      <rPr>
        <vertAlign val="superscript"/>
        <sz val="11"/>
        <color theme="1"/>
        <rFont val="Verdana"/>
        <family val="2"/>
        <charset val="238"/>
      </rPr>
      <t>2</t>
    </r>
    <r>
      <rPr>
        <sz val="11"/>
        <color theme="1"/>
        <rFont val="Verdana"/>
        <family val="2"/>
        <charset val="238"/>
      </rPr>
      <t>.</t>
    </r>
  </si>
  <si>
    <t>INSTALACIJSKI MATERIAL IN STORITVE</t>
  </si>
  <si>
    <t>Obnovitev spojev v razdelilnih dozah.</t>
  </si>
  <si>
    <t>Ureditev ali obnovitev ozemljitve vtičnic, svetil in naprav.</t>
  </si>
  <si>
    <t>Razna nespecificirana manjša dela in popravila obstoječe instalacije v stanovanju:</t>
  </si>
  <si>
    <t>delo - ocena</t>
  </si>
  <si>
    <t>ur</t>
  </si>
  <si>
    <t>material - ocena: 25% od vrednosti dela</t>
  </si>
  <si>
    <t>Stene iz mavčnokartonskih plošč.</t>
  </si>
  <si>
    <t>2.07.a.</t>
  </si>
  <si>
    <t>2.07.b.</t>
  </si>
  <si>
    <t>2.12.</t>
  </si>
  <si>
    <t>5.04.</t>
  </si>
  <si>
    <t>Naročnik sporoča lokacije sukcesivno z nastajanjem potreb</t>
  </si>
  <si>
    <t>Za prenovo ene kopalnice</t>
  </si>
  <si>
    <t>Skupaj A.+B.+C.+D. za prenovo ene kopalnice (brez DDV):</t>
  </si>
  <si>
    <t>Priklop naprav (električni grelnik sanitarne vode, plinsko trošilo).</t>
  </si>
  <si>
    <t>Stalni priključek, podometni 230V.</t>
  </si>
  <si>
    <t>2.09.a.</t>
  </si>
  <si>
    <t>2.09.b.</t>
  </si>
  <si>
    <t>4.08.</t>
  </si>
  <si>
    <t>4.09.</t>
  </si>
  <si>
    <t>4.09.a.</t>
  </si>
  <si>
    <t>4.09.b.</t>
  </si>
  <si>
    <t>4.09.c.</t>
  </si>
  <si>
    <t>Skupaj za prenovo kopalnice z upoštevanjem popusta brez DDV:</t>
  </si>
  <si>
    <t>Prenove kopalnic v zasedenih stanovanjih</t>
  </si>
  <si>
    <t>Rušitve</t>
  </si>
  <si>
    <t>Opečne pregradne stene:
* debelina skupaj z ometom: do vključno 10 cm.</t>
  </si>
  <si>
    <t>Opečne pregradne stene:
* debelina skupaj z ometom: od 10 do vključno 15 cm.</t>
  </si>
  <si>
    <t>Pregradne stene iz zidnih blokov iz penobetona:
* debelina skupaj z ometom: do vključno 10 cm.</t>
  </si>
  <si>
    <t>Pregradne stene iz zidnih blokov iz penobetona:
* debelina skupaj z ometom: od 10 do vključno 15 cm.</t>
  </si>
  <si>
    <t>Suhomontažne stene z mavčnokartonsko oblogo:
* skupna debelina stene: do 15 cm.</t>
  </si>
  <si>
    <t>Suhomontažne stene z leseno oblogo:
* skupna debelina stene: do 15 cm.</t>
  </si>
  <si>
    <t>Povečanje prehoda ali vratne odprtine v opečni pregradni steni:
* za debeline sten skupaj z ometom do vključno 15 cm.</t>
  </si>
  <si>
    <t>Povečanje prehoda ali vratne odprtine v pregradni steni iz penobetona:
* za debeline sten skupaj z ometom do vključno 15 cm.</t>
  </si>
  <si>
    <t>1.03.a.</t>
  </si>
  <si>
    <t>1.03.b.</t>
  </si>
  <si>
    <t>Povečanje prehoda ali vratne odprtine v suhomontažni steni z mavčnokartonsko oblogo:
* za debeline sten skupaj do vključno 15 cm.</t>
  </si>
  <si>
    <t>Povečanje prehoda ali vratne odprtine v suhomontažni steni z leseno oblogo:
* za debeline sten skupaj do vključno 15 cm.</t>
  </si>
  <si>
    <t>1.05.a.</t>
  </si>
  <si>
    <t>1.05.b.</t>
  </si>
  <si>
    <t>Cementni estrih na ločilnem sloju ali hidroizolaciji:
* armiran ali nearmiran cementni estrih ali beton povprečne debeline do vključno 6 cm,
* ločilni sloj (npr. folija, penasta folija, natron papir ipd.), prosto položen na podlago,
* hidroizolacija iz bitumenskih varilnih trakov.</t>
  </si>
  <si>
    <t>Cementni estrih na ločilnem sloju ali hidroizolaciji:
* armiran ali nearmiran cementni estrih ali beton povprečne debeline od 6 do vključno 9 cm,
* ločilni sloj (npr. folija, penasta folija, natron papir ipd.), prosto položen na podlago,
* hidroizolacija iz bitumenskih varilnih trakov.</t>
  </si>
  <si>
    <t>Cementni estrih na mehkem izolacijskem sloju:
* armiran ali nearmiran cementni estrih ali beton povprečne debeline do vključno 6 cm,
* ločilni sloj (npr. folija, natron papir ipd.),
* izolacijski sloj debeline do 3 cm (npr. stiropor ali mineralna volna),
* hidroizolacija iz bitumenskih varilnih trakov.</t>
  </si>
  <si>
    <t>1.05.c.</t>
  </si>
  <si>
    <t>1.05.d.</t>
  </si>
  <si>
    <t>Cementni estrih na mehkem izolacijskem sloju:
* armiran ali nearmiran cementni estrih ali beton povprečne debeline od 6 do vključno 9 cm,
* ločilni sloj (npr. folija, natron papir ipd.),
* izolacijski sloj debeline do 3 cm (npr. stiropor ali mineralna volna),
* hidroizolacija iz bitumenskih varilnih trakov.</t>
  </si>
  <si>
    <t>Rušenje kompletne sestave tlaka kopalnice:
* plavajoči cementni ali betonski estrihi različnih debelin na različnih podlagah,
* vključno s finalno talno oblogo ne glede na njeno vrsto in debelino,
* vključno z robnimi zaključnimi in ločilnimi elementi,
* vključno s čiščenjem, sortiranjem po vrstah odpadkov, nakladanjem in prenosom ruševin neposredno na prevozno sredstvo,
* odvoz ruševin na stalno deponijo, vključno z vsemi stroški deponije in dajatvami ter s predpisano dokumentacijo o ravnanju z odpadki.
Obračun po neto tlorisni površini porušenega tlaka.</t>
  </si>
  <si>
    <t>Odstranitve ometov, oblog in obdelav</t>
  </si>
  <si>
    <t>Delno ali kompletno rušenje notranje zidane pregradne stene:
* zidane pregradne stene iz različnih zidakov,
* vključno s prekladami in morebitnimi vertikalnimi in horizontalnimi zidnimi vezmi,
* vključno z ometi in lepljenimi stenskimi oblogami (npr. ploščice),
* višina sten do 3,50 m,
* pazljivo rušenje zaradi preprečitve poškodb na ostalih deli stanovanja,
* v primeru delnega rušenja: vključno zarezovanje na stiku med delom, ki se ruši in tistim ki ostane,
(* odstranitve stenskih oblog in stavbnega pohištva: upoštevano v drugih postavkah),
* vključno s čiščenjem, nakladanjem in prenosom ruševin neposredno na prevozno sredstvo,
* odvoz ruševin na stalno deponijo, vključno z vsemi stroški deponije in dajatvami ter s predpisano dokumentacijo o ravnanju z odpadki.
Obračun po neto površini porušenih sten.</t>
  </si>
  <si>
    <t>Povečanje prehoda ali vratne odprtine v notranji zidani pregradni steni:
* razširitev in/ali povišanje do 20 cm,
* predhodno zarisovanje povečane odprtine,
* rezanje po obodu z diamantno rezalko, da se ne poškoduje preostanek stene,
* rušenje odrezanega dela, vključno z ometi in lepljenimi stenskimi oblogami (npr. ploščice),
* vključno morebitno potrebno začasno podpiranje za preprečitev porušitve območja nad odprtino,
* pazljiva izvedba v območju obstoječih instalacij,
* vključno s čiščenjem, sortiranjem po vrstah odpadkov, nakladanjem in prenosom ruševin neposredno na prevozno sredstvo,
* odvoz ruševin na stalno deponijo, vključno z vsemi stroški deponije in dajatvami ter s predpisano dokumentacijo o ravnanju z odpadki.
Obračun po neto površini razširitve.</t>
  </si>
  <si>
    <t>1.06.a.</t>
  </si>
  <si>
    <t>Odstranitve oz. rušenje ometov:
* višina prostorov: do 3,5 m,
* ometi na različnih podlagah (opečne stene, betonske stene, stene iz penobetona),
* vključno s čiščenjem do zdrave podlage,
* vključno z izpiranjem in/ali krtačenjem prahu in slabo vezanih delcev,
* vključno s čiščenjem, nakladanjem in prenosom ruševin neposredno na prevozno sredstvo,
* odvoz ruševin na stalno deponijo, vključno z vsemi stroški deponije in dajatvami ter s predpisano dokumentacijo o ravnanju z odpadki.
Obračun po površini odstranjenega ometa.
(kjer se ruši cela stena, se odstranitev ometov ne obračunava posebej)</t>
  </si>
  <si>
    <t>Stenski ometi:
* iz apnene, podaljšane ali cementne malte,
* debelina ometa do 3,0 cm.</t>
  </si>
  <si>
    <t>1.06.b.</t>
  </si>
  <si>
    <t>Stenski ometi:
* iz apnene, podaljšane ali cementne malte,
* debelina ometa do 6,0 cm.
(obračuna se samo lokalno na mestih z izrazito povečano debelino ometa)</t>
  </si>
  <si>
    <t>1.06.c.</t>
  </si>
  <si>
    <t>1.06.d.</t>
  </si>
  <si>
    <t>Stropni ometi:
* ravni stropovi,
* omet na trstiki in armiran s pocinkano mrežico na podlagi iz desk ali podobno,
* debelina ometa do 5 cm,
* vključno odstranitev kompletne pocinkane mrežice ali drugih podobnih ojačitev ometa,
* vključno odstranitev vseh zaokrožnic na prehodih med stenami in stropovi.</t>
  </si>
  <si>
    <t>1.06.e.</t>
  </si>
  <si>
    <t>Stropni ometi:
* ravni stropovi,
* omet na betonskih ali mešanih podlagah (npr. opečna polnila stropov),
* iz apnene, podaljšane ali cementne malte,
* debelina ometa do 3 cm.</t>
  </si>
  <si>
    <t>1.06.f.</t>
  </si>
  <si>
    <r>
      <t xml:space="preserve">Stropni ometi:
* tankoslojni ometi (povprečne debeline </t>
    </r>
    <r>
      <rPr>
        <sz val="11"/>
        <rFont val="Calibri"/>
        <family val="2"/>
        <charset val="238"/>
      </rPr>
      <t>≤</t>
    </r>
    <r>
      <rPr>
        <sz val="9.9"/>
        <rFont val="Verdana"/>
        <family val="2"/>
        <charset val="238"/>
      </rPr>
      <t xml:space="preserve"> 10 mm),</t>
    </r>
    <r>
      <rPr>
        <sz val="11"/>
        <rFont val="Verdana"/>
        <family val="2"/>
        <charset val="238"/>
      </rPr>
      <t xml:space="preserve">
* ometi na mavčni, apneni ali cementni osnovi z različnimi dodatki.</t>
    </r>
  </si>
  <si>
    <t>1.06.g.</t>
  </si>
  <si>
    <t>Stropni ometi:
* ločni ali obokani stropovi,
* omet na opečni podlagi,
* iz apnene, podaljšane ali cementne malte,
* debelina ometa do 3 cm.</t>
  </si>
  <si>
    <t>Suhomontažne obloge sten z mavčnimi ploščami, točkovno lepljenimi na podlago ("suhi omet"),
* vključno odstranitev lepila.</t>
  </si>
  <si>
    <t>Lesene dekorativne stenske obloge:
* lesen deščični opaž debeline do 20 mm,
* ne glede na vrsto podkonstrukcije,
* vključno vsi zaključni in robni elementi.</t>
  </si>
  <si>
    <t>1.07.d.</t>
  </si>
  <si>
    <t>Zapore instalacijskih vertikal:
* plošče debelin do 25 mm iz materialov na cementni in/ali leseni osnovi in/ali iz umetnih mas,
* ne glede na vrsto podkonstrukcije,
* vključno vsi zaključni in robni elementi.</t>
  </si>
  <si>
    <t>1.07.e.</t>
  </si>
  <si>
    <t>1.07.f.</t>
  </si>
  <si>
    <t>1.07.g.</t>
  </si>
  <si>
    <t>Stenske obloge iz ploščic:
* keramične ali podobne ploščice ne glede na format in kvaliteto ploščic,
* višina oblaganja do 2,5 m.</t>
  </si>
  <si>
    <t>Stenske obloge iz umetnih mas:
* višina oblaganja do 1,5 m.</t>
  </si>
  <si>
    <t>Kompletne odstranitve lepljenih finalnih oblog:
* polno ali točkovno lepljene finalne obloge,
* vključno z odstranitvijo sloja lepila vse do zdrave podlage,
* pazljiva izvedba (podlaga se ohrani),
* vključno s čiščenjem, nakladanjem in prenosom ruševin neposredno na prevozno sredstvo,
* odvoz ruševin na stalno deponijo, vključno z vsemi stroški deponije in dajatvami ter s predpisano dokumentacijo o ravnanju z odpadki.
Obračun po neto površini odstranjenih oblog.
(kjer se ruši cela stena ali kompleten tlak, se odstranitev lepljenih finalnih oblog ne obračunava posebej)</t>
  </si>
  <si>
    <t>Talne obloge iz ploščic:
* keramične ali podobne ploščice ne glede na format in kvaliteto ploščic,
* vključno nizkostenski zaključki.</t>
  </si>
  <si>
    <t>Talne obloge iz umetnih mas:
* obloge v ploščah ali rolah,
* vključno nizkostenski zaključki.</t>
  </si>
  <si>
    <t>Stene:
* ometane ali zidarsko izravnane masivne stene,
* dekorativna reliefna obdelava (npr. brazdan akrilni nanos "bavalit" ali mavčne reliefne obdelave površin).</t>
  </si>
  <si>
    <t>Stene:
* suhomontažne stene z mavčnimi ali lesnimi ali cementnimi oblogami,
* dekorativna reliefna obdelava (npr. brazdan akrilni nanos "bavalit" ali mavčne reliefne obdelave površin).</t>
  </si>
  <si>
    <t>1.09.</t>
  </si>
  <si>
    <t>1.09.a.</t>
  </si>
  <si>
    <t>1.09.b.</t>
  </si>
  <si>
    <t>1.09.c.</t>
  </si>
  <si>
    <t>1.09.d.</t>
  </si>
  <si>
    <t>Stropovi:
* ometani ali zidarsko izravnani masivni ali leseni stropovi,
* običajna slikarska obdelava (slikarska izravnava in barva).</t>
  </si>
  <si>
    <t>Stropovi:
* ometani ali zidarsko izravnani masivni ali leseni stropovi,
* dekorativna reliefna obdelava (npr. brazdan akrilni nanos "bavalit" ali mavčne reliefne obdelave površin).</t>
  </si>
  <si>
    <t>1.09.e.</t>
  </si>
  <si>
    <t>1.10.</t>
  </si>
  <si>
    <t>Stene:
* ometane ali zidarsko izravnane masivne stene,
* običajna slikarska obdelava (slikarska izravnava in barva).</t>
  </si>
  <si>
    <t>Odstranitev slikarskih nanosov in obdelav:
* struganje ali brušenje do zdrave podlage,
* različne vrste podlag (ometane stene in stropovi, izravnane betonske stene in stropovi, suhomontažne stene),
* vključno čiščenje prahu in delcev s površin po končani odstranitvi,
* vključno s čiščenjem prostorov, nakladanjem in prenosom odpadkov neposredno na prevozno sredstvo,
* odvoz odpadkov na stalno deponijo, vključno z vsemi stroški deponije in dajatvami ter s predpisano dokumentacijo o ravnanju z odpadki.
Obračun po površini odstranitev.</t>
  </si>
  <si>
    <t>1.10.a.</t>
  </si>
  <si>
    <t>Odstranitev tapet:
* tapete iz različnih materialov,
* višina oblaganja do 2,5 m,
* polno lepljene na podlago,
* vključno čiščenje prahu in delcev s površin po končani odstranitvi,
* vključno s čiščenjem prostorov, nakladanjem in prenosom odpadkov neposredno na prevozno sredstvo,
* odvoz odpadkov na stalno deponijo, vključno z vsemi stroški deponije in dajatvami ter s predpisano dokumentacijo o ravnanju z odpadki.
Obračun po površini odstranjenih tapet.</t>
  </si>
  <si>
    <t>Tapete na masivnih ometanih ali izravnanih stenah.</t>
  </si>
  <si>
    <t>1.10.b.</t>
  </si>
  <si>
    <t>Tapete na suhomontažnih stenah z mavčnimi ali lesnimi ali cementnimi oblogami.</t>
  </si>
  <si>
    <t>Utori in preboji</t>
  </si>
  <si>
    <t>1.11.</t>
  </si>
  <si>
    <t>1.11.a.</t>
  </si>
  <si>
    <t>1.11.b.</t>
  </si>
  <si>
    <t>1.11.c.</t>
  </si>
  <si>
    <t>1.11.d.</t>
  </si>
  <si>
    <t>1.11.e.</t>
  </si>
  <si>
    <t>1.11.f.</t>
  </si>
  <si>
    <r>
      <t>Utori v opečnih stenah:
* presek utora od 15 do vključno 30 cm</t>
    </r>
    <r>
      <rPr>
        <vertAlign val="superscript"/>
        <sz val="11"/>
        <rFont val="Verdana"/>
        <family val="2"/>
        <charset val="238"/>
      </rPr>
      <t>2</t>
    </r>
    <r>
      <rPr>
        <sz val="11"/>
        <rFont val="Verdana"/>
        <family val="2"/>
        <charset val="238"/>
      </rPr>
      <t xml:space="preserve">.
</t>
    </r>
    <r>
      <rPr>
        <i/>
        <sz val="11"/>
        <rFont val="Verdana"/>
        <family val="2"/>
        <charset val="238"/>
      </rPr>
      <t>(npr. za odtok iz umivalnika)</t>
    </r>
  </si>
  <si>
    <r>
      <t>Utori v betonskih in armiranobetonskih stenah:
* presek utora od 15 do vključno 30 cm</t>
    </r>
    <r>
      <rPr>
        <vertAlign val="superscript"/>
        <sz val="11"/>
        <rFont val="Verdana"/>
        <family val="2"/>
        <charset val="238"/>
      </rPr>
      <t>2</t>
    </r>
    <r>
      <rPr>
        <sz val="11"/>
        <rFont val="Verdana"/>
        <family val="2"/>
        <charset val="238"/>
      </rPr>
      <t xml:space="preserve">.
</t>
    </r>
    <r>
      <rPr>
        <i/>
        <sz val="11"/>
        <rFont val="Verdana"/>
        <family val="2"/>
        <charset val="238"/>
      </rPr>
      <t>(npr. za odtok iz umivalnika)</t>
    </r>
  </si>
  <si>
    <r>
      <t>Utori v zidanih stenah iz penobetona:
* presek utora od 15 do vključno 30 cm</t>
    </r>
    <r>
      <rPr>
        <vertAlign val="superscript"/>
        <sz val="11"/>
        <rFont val="Verdana"/>
        <family val="2"/>
        <charset val="238"/>
      </rPr>
      <t>2</t>
    </r>
    <r>
      <rPr>
        <sz val="11"/>
        <rFont val="Verdana"/>
        <family val="2"/>
        <charset val="238"/>
      </rPr>
      <t xml:space="preserve">.
</t>
    </r>
    <r>
      <rPr>
        <i/>
        <sz val="11"/>
        <rFont val="Verdana"/>
        <family val="2"/>
        <charset val="238"/>
      </rPr>
      <t>(npr. za odtok iz umivalnika)</t>
    </r>
  </si>
  <si>
    <t>1.12.</t>
  </si>
  <si>
    <t>Izdelava utorov v masivnih stenah za instalacije:
* vključno predhodno zarisovanje,
* pazljiva izvedba v območju obstoječih instalacijskih vertikal,
* v opečni stenah in stenah iz penobetona: obvezna uporaba rezkalnikov za utore,
* vključno s čiščenjem, nakladanjem in prenosom ruševin neposredno na prevozno sredstvo,
* odvoz ruševin na stalno deponijo, vključno z vsemi stroški deponije in dajatvami ter s predpisano dokumentacijo o ravnanju z odpadki.
Točkovne razširitve (za doze ipd.) ne glede na dimenzije upoštevati v enotnih cenah.
Obračun po dolžini utorov.</t>
  </si>
  <si>
    <t>1.12.a.</t>
  </si>
  <si>
    <r>
      <t xml:space="preserve">Preboji v masivnih stenah:
* premer izvrtine do vključno </t>
    </r>
    <r>
      <rPr>
        <sz val="11"/>
        <rFont val="Symbol"/>
        <family val="1"/>
        <charset val="2"/>
      </rPr>
      <t>f</t>
    </r>
    <r>
      <rPr>
        <sz val="11"/>
        <rFont val="Verdana"/>
        <family val="2"/>
        <charset val="238"/>
      </rPr>
      <t xml:space="preserve"> 32 mm (zadošča za vse napeljave vode, radiatorskega ogrevanja in elektrike),
* ne glede na debelino stene</t>
    </r>
  </si>
  <si>
    <t>zajeto v enotnih cenah pri instalacijskih delih</t>
  </si>
  <si>
    <r>
      <t xml:space="preserve">Preboji v suhomontažnih stenah:
* premer izvrtine do vključno </t>
    </r>
    <r>
      <rPr>
        <sz val="11"/>
        <rFont val="Symbol"/>
        <family val="1"/>
        <charset val="2"/>
      </rPr>
      <t>f</t>
    </r>
    <r>
      <rPr>
        <sz val="11"/>
        <rFont val="Verdana"/>
        <family val="2"/>
        <charset val="238"/>
      </rPr>
      <t xml:space="preserve"> 32 mm (zadošča za vse napeljave vode, radiatorskega ogrevanja in elektrike),
* ne glede na debelino stene</t>
    </r>
  </si>
  <si>
    <t>1.12.b.</t>
  </si>
  <si>
    <r>
      <t xml:space="preserve">Preboji v masivnih stenah:
* premer izvrtine od </t>
    </r>
    <r>
      <rPr>
        <sz val="11"/>
        <rFont val="Symbol"/>
        <family val="1"/>
        <charset val="2"/>
      </rPr>
      <t>f</t>
    </r>
    <r>
      <rPr>
        <sz val="11"/>
        <rFont val="Verdana"/>
        <family val="2"/>
        <charset val="238"/>
      </rPr>
      <t xml:space="preserve"> 32 mm do vključno </t>
    </r>
    <r>
      <rPr>
        <sz val="11"/>
        <rFont val="Symbol"/>
        <family val="1"/>
        <charset val="2"/>
      </rPr>
      <t>f</t>
    </r>
    <r>
      <rPr>
        <sz val="11"/>
        <rFont val="Verdana"/>
        <family val="2"/>
        <charset val="238"/>
      </rPr>
      <t xml:space="preserve"> 100 mm (zadošča za vse odtoke, razen odtoka za wc),
* za debeline stene do vključno 25 cm.</t>
    </r>
  </si>
  <si>
    <t>1.12.c.</t>
  </si>
  <si>
    <r>
      <t xml:space="preserve">Preboji v masivnih stenah:
* premer izvrtine od </t>
    </r>
    <r>
      <rPr>
        <sz val="11"/>
        <rFont val="Symbol"/>
        <family val="1"/>
        <charset val="2"/>
      </rPr>
      <t>f</t>
    </r>
    <r>
      <rPr>
        <sz val="11"/>
        <rFont val="Verdana"/>
        <family val="2"/>
        <charset val="238"/>
      </rPr>
      <t xml:space="preserve"> 32 mm do vključno </t>
    </r>
    <r>
      <rPr>
        <sz val="11"/>
        <rFont val="Symbol"/>
        <family val="1"/>
        <charset val="2"/>
      </rPr>
      <t>f</t>
    </r>
    <r>
      <rPr>
        <sz val="11"/>
        <rFont val="Verdana"/>
        <family val="2"/>
        <charset val="238"/>
      </rPr>
      <t xml:space="preserve"> 100 mm (zadošča za vse odtoke, razen odtoka za wc),
* za debeline stene od 25 do vključno 50 cm.</t>
    </r>
  </si>
  <si>
    <t>1.12.d.</t>
  </si>
  <si>
    <t>1.12.e.</t>
  </si>
  <si>
    <r>
      <t xml:space="preserve">Preboji v suhomontažnih stenah:
* premer izvrtine od </t>
    </r>
    <r>
      <rPr>
        <sz val="11"/>
        <rFont val="Symbol"/>
        <family val="1"/>
        <charset val="2"/>
      </rPr>
      <t>f</t>
    </r>
    <r>
      <rPr>
        <sz val="11"/>
        <rFont val="Verdana"/>
        <family val="2"/>
        <charset val="238"/>
      </rPr>
      <t xml:space="preserve"> 32 mm do vključno </t>
    </r>
    <r>
      <rPr>
        <sz val="11"/>
        <rFont val="Symbol"/>
        <family val="1"/>
        <charset val="2"/>
      </rPr>
      <t>f</t>
    </r>
    <r>
      <rPr>
        <sz val="11"/>
        <rFont val="Verdana"/>
        <family val="2"/>
        <charset val="238"/>
      </rPr>
      <t xml:space="preserve"> 100 mm (zadošča za vse napeljave vode, radiatorskega ogrevanja in elektrike),
* ne glede na debelino stene.</t>
    </r>
  </si>
  <si>
    <t>Odstranitve in demontaže raznih elementov:</t>
  </si>
  <si>
    <r>
      <t xml:space="preserve">Odstranitve oz. demontaže vgrajenih elementov </t>
    </r>
    <r>
      <rPr>
        <b/>
        <sz val="11"/>
        <rFont val="Verdana"/>
        <family val="2"/>
        <charset val="238"/>
      </rPr>
      <t>za ponovno uporabo</t>
    </r>
    <r>
      <rPr>
        <sz val="11"/>
        <rFont val="Verdana"/>
        <family val="2"/>
        <charset val="238"/>
      </rPr>
      <t>:
* čiščenje po končani odstranitvi oz. demontaži.
Za element ali njegov del, ki se ohrani za ponovno uporabo, je upoštevati:
* pazljivo odstranitev ali demontažo,
* prenos do mesta začasnega deponiranja in nazaj pred ponovno uporabo,
* začasno deponiranje in vse manipulativne stroške za čas od demontaže do ponovne uporabe.
Za dele, ki se ne ohranijo, je upoštevati:
* sortiranje po vrstah odpadkov, nakladanje in prenos ruševin in kosovnega odpada neposredno na prevozno sredstvo,
* odvoz ruševin in kosovnega na stalno deponijo, vključno z vsemi stroški deponije in dajatvami ter s predpisano dokumentacijo o ravnanju z odpadki.</t>
    </r>
  </si>
  <si>
    <t>1.13.</t>
  </si>
  <si>
    <t>1.13.a.</t>
  </si>
  <si>
    <t>Demontaža kompletne sanitarne galanterije (ogledalo, razna držala, etažera,…)
(praviloma last najemnika)</t>
  </si>
  <si>
    <t>1.13.b.</t>
  </si>
  <si>
    <t>Demontaža raznovrstnih obešal za perilo.
(last najemnika)</t>
  </si>
  <si>
    <t>set</t>
  </si>
  <si>
    <t>1.13.c.</t>
  </si>
  <si>
    <t>1.13.d.</t>
  </si>
  <si>
    <r>
      <t>Demontaža lesenih vratnih kril:
* lesena polna krila ali krila s polnili,
* velikosti do 2,0 m</t>
    </r>
    <r>
      <rPr>
        <vertAlign val="superscript"/>
        <sz val="11"/>
        <rFont val="Verdana"/>
        <family val="2"/>
        <charset val="238"/>
      </rPr>
      <t>2</t>
    </r>
    <r>
      <rPr>
        <sz val="11"/>
        <rFont val="Verdana"/>
        <family val="2"/>
        <charset val="238"/>
      </rPr>
      <t>.</t>
    </r>
  </si>
  <si>
    <t>1.14.</t>
  </si>
  <si>
    <t>1.14.a.</t>
  </si>
  <si>
    <t>1.14.b.</t>
  </si>
  <si>
    <t>Odstranitev vzidane/obzidane/podzidane kopalne kadi:
* kopalne kadi velikosti do 170 × 70 cm,
* vključno rušenje zidanega podstavka in/ali obzidave in/ali poličke, vse višine do 60 cm,
* vključno revizijska vratca.</t>
  </si>
  <si>
    <t>Odstranitev vzidane/obzidane/podzidane tuš kadi:
* tuš kadi velikosti do 90 × 90 cm pravokotne ali polkrožne oblike
* vključno rušenje zidanega podstavka in/ali obzidave in/ali poličke, vse višine do 20 cm.</t>
  </si>
  <si>
    <t>1.14.c.</t>
  </si>
  <si>
    <t>Odstranitev raznih ločilnih ali prekrivnih profilov na stiku različnih tlakov pod vratnimi krili.</t>
  </si>
  <si>
    <t>1.14.d.</t>
  </si>
  <si>
    <t>1.14.e.</t>
  </si>
  <si>
    <r>
      <t>Kompletna odstranitev notranjih vrat brez nadsvetlobe:
* leseno vratno krilo in lesen podboj,
* za velikost do 2,0 m</t>
    </r>
    <r>
      <rPr>
        <vertAlign val="superscript"/>
        <sz val="11"/>
        <rFont val="Verdana"/>
        <family val="2"/>
        <charset val="238"/>
      </rPr>
      <t>2</t>
    </r>
    <r>
      <rPr>
        <sz val="11"/>
        <rFont val="Verdana"/>
        <family val="2"/>
        <charset val="238"/>
      </rPr>
      <t>,
* vključno prag, kadar obstaja.</t>
    </r>
  </si>
  <si>
    <r>
      <t>Kompletna odstranitev notranjih vrat z nadsvetlobo:
* leseno vratno krilo in lesen podboj,
* za velikost do 2,2 m</t>
    </r>
    <r>
      <rPr>
        <vertAlign val="superscript"/>
        <sz val="11"/>
        <rFont val="Verdana"/>
        <family val="2"/>
        <charset val="238"/>
      </rPr>
      <t>2</t>
    </r>
    <r>
      <rPr>
        <sz val="11"/>
        <rFont val="Verdana"/>
        <family val="2"/>
        <charset val="238"/>
      </rPr>
      <t>,
* nadsvetloba s steklenim ali lesenim polnilom,
* vključno prag, kadar obstaja.</t>
    </r>
  </si>
  <si>
    <r>
      <t>Kompletna odstranitev notranjih vrat brez nadsvetlobe:
* leseno vratno krilo in jeklen podboj,
* za velikost do 2,0 m</t>
    </r>
    <r>
      <rPr>
        <vertAlign val="superscript"/>
        <sz val="11"/>
        <rFont val="Verdana"/>
        <family val="2"/>
        <charset val="238"/>
      </rPr>
      <t>2</t>
    </r>
    <r>
      <rPr>
        <sz val="11"/>
        <rFont val="Verdana"/>
        <family val="2"/>
        <charset val="238"/>
      </rPr>
      <t>,
* vključno prag, kadar obstaja.</t>
    </r>
  </si>
  <si>
    <r>
      <t>Kompletna odstranitev notranjih vrat z nadsvetlobo:
* leseno vratno krilo in jeklen podboj,
* za velikost do 2,2 m</t>
    </r>
    <r>
      <rPr>
        <vertAlign val="superscript"/>
        <sz val="11"/>
        <rFont val="Verdana"/>
        <family val="2"/>
        <charset val="238"/>
      </rPr>
      <t>2</t>
    </r>
    <r>
      <rPr>
        <sz val="11"/>
        <rFont val="Verdana"/>
        <family val="2"/>
        <charset val="238"/>
      </rPr>
      <t>,
* nadsvetloba s steklenim ali lesenim polnilom,
* vključno prag, kadar obstaja.</t>
    </r>
  </si>
  <si>
    <t>1.14.f.</t>
  </si>
  <si>
    <r>
      <t>Kompletna odstranitev vratnega krila (vrata brez nadsvetlobe):
* leseno vratno krilo,
* velikost do 2,0 m</t>
    </r>
    <r>
      <rPr>
        <vertAlign val="superscript"/>
        <sz val="11"/>
        <rFont val="Verdana"/>
        <family val="2"/>
        <charset val="238"/>
      </rPr>
      <t>2</t>
    </r>
    <r>
      <rPr>
        <sz val="11"/>
        <rFont val="Verdana"/>
        <family val="2"/>
        <charset val="238"/>
      </rPr>
      <t>,
* vratni podboj se ohrani.</t>
    </r>
  </si>
  <si>
    <r>
      <t>Kompletna odstranitev vratnega krila in polnila nadsvetlobe:
* leseno vratno krilo velikosti do 2,0 m</t>
    </r>
    <r>
      <rPr>
        <vertAlign val="superscript"/>
        <sz val="11"/>
        <rFont val="Verdana"/>
        <family val="2"/>
        <charset val="238"/>
      </rPr>
      <t>2</t>
    </r>
    <r>
      <rPr>
        <sz val="11"/>
        <rFont val="Verdana"/>
        <family val="2"/>
        <charset val="238"/>
      </rPr>
      <t>,
* nadsvetloba s steklenim ali lesenim polnilom velikosti do 0,50 m</t>
    </r>
    <r>
      <rPr>
        <vertAlign val="superscript"/>
        <sz val="11"/>
        <rFont val="Verdana"/>
        <family val="2"/>
        <charset val="238"/>
      </rPr>
      <t>2</t>
    </r>
    <r>
      <rPr>
        <sz val="11"/>
        <rFont val="Verdana"/>
        <family val="2"/>
        <charset val="238"/>
      </rPr>
      <t>,
* vratni podboj se ohrani.</t>
    </r>
  </si>
  <si>
    <t>1.14.g.</t>
  </si>
  <si>
    <t>1.14.h.</t>
  </si>
  <si>
    <t>Zidanje notranjih pregradnih sten z opečnimi pregradnimi bloki
* opečni pregradnimi bloki za nenosilne stene,
* zidanje s podaljšano cementno malto,
* vključno dobava in izdelava malte za zidanje,
* vključno sidranje v obstoječe zidove (zidarske povezave ali sidra iz nerjavečega jekla),
* vključno vsi potrebni prenosi, pripravljalna in pospravljalna dela.
Obračun po površini pregradnih sten.</t>
  </si>
  <si>
    <t>Opečni pregradni bloki debeline 8 cm.</t>
  </si>
  <si>
    <t>Opečni pregradni bloki debeline 10 cm.</t>
  </si>
  <si>
    <t>Opečni pregradni bloki debeline 11,5 oz. 12 cm.</t>
  </si>
  <si>
    <t>Zidanje in obzidave</t>
  </si>
  <si>
    <t>Kompletna izdelava, dobava in vgradnja montažnih opečnih preklad:
* opečne preklade v debelini pregradne stene,
* vključno priprava ležišč za preklado ter montaža preklade nanj s potrebnim veznim materialom (minimalno naleganje 15 cm),
* montaža na projektirano višino.
Obračunska dolžina je zidarska mera vratne odprtine + 2 × 15 cm za ležišče preklade.</t>
  </si>
  <si>
    <t>Opečna preklada v pregradnem zidu debeline 8 cm.</t>
  </si>
  <si>
    <t>Opečna preklada v pregradnem zidu debeline 10 cm.</t>
  </si>
  <si>
    <t>Opečna preklada v pregradnem zidu debeline 11,5 oz. 12 cm.</t>
  </si>
  <si>
    <t>Obzidava z opečnimi pregradnimi bloki debeline 8 cm.</t>
  </si>
  <si>
    <t>Obzidava z opečnimi pregradnimi bloki debeline 11,5 oz. 12 cm.</t>
  </si>
  <si>
    <t>Obzidava z opečnimi pregradnimi bloki debeline 10 cm.</t>
  </si>
  <si>
    <t>Obzidava z opečnimi pregradnimi bloki debeline 15 cm.</t>
  </si>
  <si>
    <t>2.03.d.</t>
  </si>
  <si>
    <t>seznam in dokazila za opečne pregradne bloke</t>
  </si>
  <si>
    <t>seznam in dokazila za zidne plošče iz porobetona</t>
  </si>
  <si>
    <t>2.04.d.</t>
  </si>
  <si>
    <t>2.04.e.</t>
  </si>
  <si>
    <t>Obzidava z zidnimi ploščami debeline 5 cm.</t>
  </si>
  <si>
    <t>Obzidava z zidnimi ploščami debeline 7,5 cm.</t>
  </si>
  <si>
    <t>Obzidava z zidnimi ploščami debeline 10 cm.</t>
  </si>
  <si>
    <t>Obzidava z zidnimi ploščami debeline 12,5 cm.</t>
  </si>
  <si>
    <t>Obzidava z zidnimi ploščami debeline 15 cm.</t>
  </si>
  <si>
    <r>
      <t>Odprtine za vrata brez nadsvetlobe (površina ca. 2,0 m</t>
    </r>
    <r>
      <rPr>
        <vertAlign val="superscript"/>
        <sz val="11"/>
        <rFont val="Verdana"/>
        <family val="2"/>
        <charset val="238"/>
      </rPr>
      <t>2</t>
    </r>
    <r>
      <rPr>
        <sz val="11"/>
        <rFont val="Verdana"/>
        <family val="2"/>
        <charset val="238"/>
      </rPr>
      <t>)</t>
    </r>
  </si>
  <si>
    <r>
      <t>Odprtine za vrata z nadsvetlobo (površina ca. 2,5 m</t>
    </r>
    <r>
      <rPr>
        <vertAlign val="superscript"/>
        <sz val="11"/>
        <rFont val="Verdana"/>
        <family val="2"/>
        <charset val="238"/>
      </rPr>
      <t>2</t>
    </r>
    <r>
      <rPr>
        <sz val="11"/>
        <rFont val="Verdana"/>
        <family val="2"/>
        <charset val="238"/>
      </rPr>
      <t>)</t>
    </r>
  </si>
  <si>
    <t>Omet novih opečnih sten:
* višina ometavanja do 3,5 m,
* debelina ometa do 2 cm.</t>
  </si>
  <si>
    <t>Omet obstoječih opečnih sten:
* višina ometavanja do 3,5 m,
* debelina ometa do 3 cm.</t>
  </si>
  <si>
    <t>2.07.c.</t>
  </si>
  <si>
    <t>2.07.d.</t>
  </si>
  <si>
    <t>Omet obstoječih betonskih sten:
* višina ometavanja do 3,5 m,
* debelina ometa do 2 cm.</t>
  </si>
  <si>
    <t>2.07.e.</t>
  </si>
  <si>
    <t>Omet ravnih stropov:
* betonski strop,
* višina ometavanja do 3,5 m.</t>
  </si>
  <si>
    <t>Ometi, zidarske izravnave in obdelave</t>
  </si>
  <si>
    <t>Zametavanje utorov za instalacije:
* zametavanje starih neuporabnih ter novih utorov za instalacije,
* izvedba z malto za ometavanje.
V ceni upoštevati:
* predhodno odpraševanje in vlaženje površine,
* dobavo in izdelavo malte za ometavanje,
* vse potrebne prenose, pripravljalna in pospravljana dela.
Obračun po dolžini zametanih utorov ne glede na njihov presek.</t>
  </si>
  <si>
    <t>Omet masivnih sten in stropov:
Grobi in fini notranji omet na obstoječe ali nove površine z grobo in fino podaljšano malto s predhodnim cementnim obrizgom z r.c.m 1:3 na očiščeno podlago.
Debelina in število nanosov skladno z navodili dobavitelja ometa (ročno vgrajevanje). Vsi sloji in sestavine od istega dobavitelja.
V ceni upoštevati:
* predhodno odpraševanje in vlaženje površine,
* dobavi in izdelavo malte za ometavanje,
* vse potrebne prenose, pripravljalna in pospravljana dela.</t>
  </si>
  <si>
    <r>
      <t>Krpanje ometa sten:
Krpanje na mestih utorov za instalacije ali drugih lokalnih posegov:
* pasovi ometa ožji od 100 cm,
* ometane površine manjše od 1,0 m</t>
    </r>
    <r>
      <rPr>
        <vertAlign val="superscript"/>
        <sz val="11"/>
        <rFont val="Verdana"/>
        <family val="2"/>
        <charset val="238"/>
      </rPr>
      <t>2</t>
    </r>
    <r>
      <rPr>
        <sz val="11"/>
        <rFont val="Verdana"/>
        <family val="2"/>
        <charset val="238"/>
      </rPr>
      <t>.
Grobi in fini notranji omet z grobo in fino podaljšano malto s predhodnim cementnim obrizgom z r.c.m 1:3 na očiščeno podlago.
Zametavanje utorov za instalacije mora biti izvedeno predhodno in je zajeto v posebni poziciji.
V ceni upoštevati:
* predhodno odpraševanje in vlaženje površine,
* ometavanje manjših površin.
* dobavo in izdelavo malte za ometavanje,
* vse potrebne prenose, pripravljalna in pospravljana dela.</t>
    </r>
  </si>
  <si>
    <r>
      <t>Obzidave sten z zidnimi ploščami iz porobetona:
* zidne plošče srednje tlačne trdnosti 3,0 kN/mm</t>
    </r>
    <r>
      <rPr>
        <vertAlign val="superscript"/>
        <sz val="11"/>
        <rFont val="Verdana"/>
        <family val="2"/>
        <charset val="238"/>
      </rPr>
      <t>2</t>
    </r>
    <r>
      <rPr>
        <sz val="11"/>
        <rFont val="Verdana"/>
        <family val="2"/>
        <charset val="238"/>
      </rPr>
      <t>, gostoto ca. 150 kg/m</t>
    </r>
    <r>
      <rPr>
        <vertAlign val="superscript"/>
        <sz val="11"/>
        <rFont val="Verdana"/>
        <family val="2"/>
        <charset val="238"/>
      </rPr>
      <t>3</t>
    </r>
    <r>
      <rPr>
        <sz val="11"/>
        <rFont val="Verdana"/>
        <family val="2"/>
        <charset val="238"/>
      </rPr>
      <t xml:space="preserve"> za nenosilne stene,
* lepljenje po celotni površini in na stikih med ploščami, sidranje v obstoječe zidove (sidra iz nerjavečega jekla),
* vključno dobava in izdelava malte za lepljenje,
* vključno vsi potrebni prenosi, pripravljalna in pospravljalna dela.
Obračun po površini obloge.</t>
    </r>
  </si>
  <si>
    <t>Tankoslojni omet sten iz penobetona:
* omet z industrijsko pripravljeno malto, izdelano po SIST EN 13279-1,
* višina ometavanja do 2,5 m,
* vključno morebitni potrebni kontaktni premaz podlage v skladu z zahtevami proizvajalca,
* po potrebi v skladu z navodili proizvajalca tudi ojačitveni sloj (tekstilna ali PVC ali podobna mrežica),
* izdelan iz mavca, apna, polnil in dodatkov,
* obdelava: kot podlaga za slikarski izravnalni kit.
V enotni ceni upoštevati:
* dobava in izdelava mešanice za tankoslojni omet,
* vključno vsi potrebni prenosi, pripravljalna in pospravljalna dela.</t>
  </si>
  <si>
    <t>seznam in dokazila za tankoslojni omet</t>
  </si>
  <si>
    <t>2.11.a.</t>
  </si>
  <si>
    <t>Zidarske izravnave površin (v primerih s solidno vendar neravno podlago):
* čiščenje in priprava površine,
* izdelava, dobava in vgradnja zidarske izravnave, vključno s predhodnimi premazi, kadar je to zahtevano s strani proizvajalca,
* vključno vsi potrebni prenosi, pripravljalna in pospravljalna dela.
Obračun po izravnani površini.</t>
  </si>
  <si>
    <t>seznam in dokazila za stensko izravnalno malto na cementni osnovi</t>
  </si>
  <si>
    <t>2.11.b.</t>
  </si>
  <si>
    <t>Izravnava stenskih površin pred slikarskimi obdelavami:
* izravnalna malta na mavčni ali apneni ali cementni osnovi s polnili in dodatki,
* primerna za nanose od 3 do 10 mm.
(npr. na mestih sanacije zaradi plesni ali zamakanja ipd.))</t>
  </si>
  <si>
    <t>Izravnava stropnih površin pred slikarskimi obdelavami:
* izravnalna malta na mavčni ali apneni ali cementni osnovi s polnili in dodatki,
* primerna za nanose od 3 do 10 mm.
(npr. na mestih sanacije zaradi plesni ali zamakanja ipd.))</t>
  </si>
  <si>
    <t>2.11.c.</t>
  </si>
  <si>
    <t>seznam in dokazila za stropno izravnalno malto</t>
  </si>
  <si>
    <t>seznam in dokazila za stensko izravnalno malto</t>
  </si>
  <si>
    <t>Vzidave, zazidave</t>
  </si>
  <si>
    <t>Tuš kadi pravokotne oblike:
* za kadi nazivnih velikosti 70 × 90 cm, 75 × 90 cm, 80 × 80 cm in 80 × 90 cm.</t>
  </si>
  <si>
    <t>Tuš kadi pravokotne oblike:
* za kadi nazivnih velikosti 70 × 90 cm, 80 × 100 cm, 80 × 110 cm in 90 × 90 cm.</t>
  </si>
  <si>
    <t>Polkrožne tuš kadi:
* za kadi nazivnih velikosti 80 × 80 cm in 90 × 90 cm.</t>
  </si>
  <si>
    <t>2.12.a.</t>
  </si>
  <si>
    <t>2.12.b.</t>
  </si>
  <si>
    <t>2.12.c.</t>
  </si>
  <si>
    <t>2.12.d.</t>
  </si>
  <si>
    <r>
      <t>m</t>
    </r>
    <r>
      <rPr>
        <vertAlign val="superscript"/>
        <sz val="11"/>
        <rFont val="Verdana"/>
        <family val="2"/>
        <charset val="238"/>
      </rPr>
      <t>3</t>
    </r>
  </si>
  <si>
    <t>2.13.</t>
  </si>
  <si>
    <t>2.13.a.</t>
  </si>
  <si>
    <t>2.13.b.</t>
  </si>
  <si>
    <t>2.13.c.</t>
  </si>
  <si>
    <t>Pravokotne kopalne kadi dolžine do vključno 160 cm:
* obzidava samo po daljši stranici (t.j. do 65 × 160 cm).</t>
  </si>
  <si>
    <t>Pravokotne kopalne kadi dolžine od 160 do vključno 190 cm:
* obzidava samo po daljši stranici (t.j. do 65 × 190 cm).</t>
  </si>
  <si>
    <t>2.13.d.</t>
  </si>
  <si>
    <t>2.13.e.</t>
  </si>
  <si>
    <t>2.13.f.</t>
  </si>
  <si>
    <r>
      <t>Vzidava tuš kadi:
* akrilne pršne kadi različnih velikosti in oblik,
* minimalna višina vgradnje,
* obzidava in podzidava s ploščami ali zidaki iz poroobetona (srednje tlačne trdnosti 3,0 kN/mm</t>
    </r>
    <r>
      <rPr>
        <vertAlign val="superscript"/>
        <sz val="11"/>
        <rFont val="Verdana"/>
        <family val="2"/>
        <charset val="238"/>
      </rPr>
      <t>2</t>
    </r>
    <r>
      <rPr>
        <sz val="11"/>
        <rFont val="Verdana"/>
        <family val="2"/>
        <charset val="238"/>
      </rPr>
      <t>, gostoto ca. 150 kg/m</t>
    </r>
    <r>
      <rPr>
        <vertAlign val="superscript"/>
        <sz val="11"/>
        <rFont val="Verdana"/>
        <family val="2"/>
        <charset val="238"/>
      </rPr>
      <t>3</t>
    </r>
    <r>
      <rPr>
        <sz val="11"/>
        <rFont val="Verdana"/>
        <family val="2"/>
        <charset val="238"/>
      </rPr>
      <t>) - način obzidave in podzidave odvisno od tipa kadi,
* vključno dobava in izdelava mokrih mešanic,
* vključno vsi potrebni prenosi, pripravljalna in pospravljalna dela.</t>
    </r>
  </si>
  <si>
    <r>
      <t>Vzidava kopalnih kadi:
* akrilne kopalne kadi različnih velikosti in oblik,
* višina vgradnje do 65 cm,
* obzidava in podzidava s ploščami ali zidaki iz poroobetona (srednje tlačne trdnosti 3,0 kN/mm</t>
    </r>
    <r>
      <rPr>
        <vertAlign val="superscript"/>
        <sz val="11"/>
        <rFont val="Verdana"/>
        <family val="2"/>
        <charset val="238"/>
      </rPr>
      <t>2</t>
    </r>
    <r>
      <rPr>
        <sz val="11"/>
        <rFont val="Verdana"/>
        <family val="2"/>
        <charset val="238"/>
      </rPr>
      <t>, gostoto ca. 150 kg/m</t>
    </r>
    <r>
      <rPr>
        <vertAlign val="superscript"/>
        <sz val="11"/>
        <rFont val="Verdana"/>
        <family val="2"/>
        <charset val="238"/>
      </rPr>
      <t>3</t>
    </r>
    <r>
      <rPr>
        <sz val="11"/>
        <rFont val="Verdana"/>
        <family val="2"/>
        <charset val="238"/>
      </rPr>
      <t>) - način obzidave in podzidave odvisno od tipa kadi,
* vključno dobava in izdelava mokrih mešanic,
* vključno vsi potrebni prenosi, pripravljalna in pospravljalna dela.</t>
    </r>
  </si>
  <si>
    <t>2.14.</t>
  </si>
  <si>
    <t>Doplačilo za izdelavo revizijske odprtine v obzidavi kopalne kadi za dostop do sifona kopalne kadi:
* položaj odprtine določi izvajalec strojnih instalacij,
* dobava okvirja in pokrova odprtine ni predmet te pozicije.
* izdelava odprtine dimenzije od 20 × 20 cm do 30 × 30 cm (usklajeno z dobavljenim pokrovom),
* vzidava vgradnega okvirja revizijske odprtine.</t>
  </si>
  <si>
    <t>2.14.a.</t>
  </si>
  <si>
    <t>2.14.b.</t>
  </si>
  <si>
    <t>2.14.c.</t>
  </si>
  <si>
    <t>2.14.d.</t>
  </si>
  <si>
    <t>2.14.e.</t>
  </si>
  <si>
    <t>2.14.f.</t>
  </si>
  <si>
    <r>
      <t>Preboji velikosti do vključno 0,05 m</t>
    </r>
    <r>
      <rPr>
        <vertAlign val="superscript"/>
        <sz val="11"/>
        <rFont val="Verdana"/>
        <family val="2"/>
        <charset val="238"/>
      </rPr>
      <t>2</t>
    </r>
    <r>
      <rPr>
        <sz val="11"/>
        <rFont val="Verdana"/>
        <family val="2"/>
        <charset val="238"/>
      </rPr>
      <t>:
* v masivnih stenah debeline do vključno 20 cm.</t>
    </r>
  </si>
  <si>
    <r>
      <t>Preboji velikosti do vključno 0,05 m</t>
    </r>
    <r>
      <rPr>
        <vertAlign val="superscript"/>
        <sz val="11"/>
        <rFont val="Verdana"/>
        <family val="2"/>
        <charset val="238"/>
      </rPr>
      <t>2</t>
    </r>
    <r>
      <rPr>
        <sz val="11"/>
        <rFont val="Verdana"/>
        <family val="2"/>
        <charset val="238"/>
      </rPr>
      <t>:
* v masivnih stenah debeline od 20 do vključno 50 cm.</t>
    </r>
  </si>
  <si>
    <r>
      <t>Preboji velikosti do vključno 0,05 m</t>
    </r>
    <r>
      <rPr>
        <vertAlign val="superscript"/>
        <sz val="11"/>
        <rFont val="Verdana"/>
        <family val="2"/>
        <charset val="238"/>
      </rPr>
      <t>2</t>
    </r>
    <r>
      <rPr>
        <sz val="11"/>
        <rFont val="Verdana"/>
        <family val="2"/>
        <charset val="238"/>
      </rPr>
      <t>:
* v masivnih stenah debeline od 50 do vključno 80 cm.</t>
    </r>
  </si>
  <si>
    <r>
      <t>Preboji velikosti od 0,05 do vključno 0,20 m</t>
    </r>
    <r>
      <rPr>
        <vertAlign val="superscript"/>
        <sz val="11"/>
        <rFont val="Verdana"/>
        <family val="2"/>
        <charset val="238"/>
      </rPr>
      <t>2</t>
    </r>
    <r>
      <rPr>
        <sz val="11"/>
        <rFont val="Verdana"/>
        <family val="2"/>
        <charset val="238"/>
      </rPr>
      <t>:
* v masivnih stenah debeline do vključno 20 cm.</t>
    </r>
  </si>
  <si>
    <r>
      <t>Preboji velikosti od 0,05 do vključno 0,20 m</t>
    </r>
    <r>
      <rPr>
        <vertAlign val="superscript"/>
        <sz val="11"/>
        <rFont val="Verdana"/>
        <family val="2"/>
        <charset val="238"/>
      </rPr>
      <t>2</t>
    </r>
    <r>
      <rPr>
        <sz val="11"/>
        <rFont val="Verdana"/>
        <family val="2"/>
        <charset val="238"/>
      </rPr>
      <t>:
* v masivnih stenah debeline od 20 do vključno 50 cm.</t>
    </r>
  </si>
  <si>
    <r>
      <t>Preboji velikosti od 0,05 do vključno 0,20 m</t>
    </r>
    <r>
      <rPr>
        <vertAlign val="superscript"/>
        <sz val="11"/>
        <rFont val="Verdana"/>
        <family val="2"/>
        <charset val="238"/>
      </rPr>
      <t>2</t>
    </r>
    <r>
      <rPr>
        <sz val="11"/>
        <rFont val="Verdana"/>
        <family val="2"/>
        <charset val="238"/>
      </rPr>
      <t>:
* v masivnih stenah debeline od 50 do vključno 80 cm.</t>
    </r>
  </si>
  <si>
    <t>seznam in dokazila za:
* suha mešanica za estrihe,
* PP vlakna,
* penasta folija.</t>
  </si>
  <si>
    <r>
      <t xml:space="preserve">Kompletna izdelava in dobava plavajočega hitrovezočega in hitrosušečega armiranega estriha na mestu odstranjenega v kopalnici:
</t>
    </r>
    <r>
      <rPr>
        <u/>
        <sz val="11"/>
        <rFont val="Verdana"/>
        <family val="2"/>
        <charset val="238"/>
      </rPr>
      <t>Estrih:</t>
    </r>
    <r>
      <rPr>
        <sz val="11"/>
        <rFont val="Verdana"/>
        <family val="2"/>
        <charset val="238"/>
      </rPr>
      <t xml:space="preserve">
* debelina: do 8 cm,
* trdnostni razred C16/20,
* preostanek vlage po 24 urah manjši od 2%,
* pohodnost po 3 urah, po 24 urah brez omejitev za uporabo.
</t>
    </r>
    <r>
      <rPr>
        <u/>
        <sz val="11"/>
        <rFont val="Verdana"/>
        <family val="2"/>
        <charset val="238"/>
      </rPr>
      <t>Površina estriha:</t>
    </r>
    <r>
      <rPr>
        <sz val="11"/>
        <rFont val="Verdana"/>
        <family val="2"/>
        <charset val="238"/>
      </rPr>
      <t xml:space="preserve">
* z zagladitvijo kot podlaga za nanos tesnilne malte,
* ravna ali v minimalnem padcu proti talnemu odtoku.
</t>
    </r>
    <r>
      <rPr>
        <u/>
        <sz val="11"/>
        <rFont val="Verdana"/>
        <family val="2"/>
        <charset val="238"/>
      </rPr>
      <t>Armatura estriha:</t>
    </r>
    <r>
      <rPr>
        <sz val="11"/>
        <rFont val="Verdana"/>
        <family val="2"/>
        <charset val="238"/>
      </rPr>
      <t xml:space="preserve">
* vključno armiranje s PP vlakni (ca. 1 kg/m</t>
    </r>
    <r>
      <rPr>
        <vertAlign val="superscript"/>
        <sz val="11"/>
        <rFont val="Verdana"/>
        <family val="2"/>
        <charset val="238"/>
      </rPr>
      <t>3</t>
    </r>
    <r>
      <rPr>
        <sz val="11"/>
        <rFont val="Verdana"/>
        <family val="2"/>
        <charset val="238"/>
      </rPr>
      <t xml:space="preserve">),
* v območju oslabitev ipd. po potrebi še lokalne ojaćitve z jeklenimi armaturnimi mrežami (z razmaki žic 100 × 100 mm).
</t>
    </r>
    <r>
      <rPr>
        <u/>
        <sz val="11"/>
        <rFont val="Verdana"/>
        <family val="2"/>
        <charset val="238"/>
      </rPr>
      <t>Ločitev od obodnih sten in predorov skozi estrih (napr. radiatorske vertikale):</t>
    </r>
    <r>
      <rPr>
        <sz val="11"/>
        <rFont val="Verdana"/>
        <family val="2"/>
        <charset val="238"/>
      </rPr>
      <t xml:space="preserve">
* ločilni trak debeline 1 cm skozi vse sloje podlage - po strditvi estriha odrezan točno na mero zgornje površine estriha,
* iz materiala, ki preprečuje ali duši prenos udarnega zvoka.
</t>
    </r>
    <r>
      <rPr>
        <u/>
        <sz val="11"/>
        <rFont val="Verdana"/>
        <family val="2"/>
        <charset val="238"/>
      </rPr>
      <t>Sloj za izboljšanje izolacije pred udarnim zvokom:</t>
    </r>
    <r>
      <rPr>
        <sz val="11"/>
        <rFont val="Verdana"/>
        <family val="2"/>
        <charset val="238"/>
      </rPr>
      <t xml:space="preserve">
* debeline </t>
    </r>
    <r>
      <rPr>
        <u/>
        <sz val="11"/>
        <rFont val="Verdana"/>
        <family val="2"/>
        <charset val="238"/>
      </rPr>
      <t>najmanj 1 cm</t>
    </r>
    <r>
      <rPr>
        <sz val="11"/>
        <rFont val="Verdana"/>
        <family val="2"/>
        <charset val="238"/>
      </rPr>
      <t xml:space="preserve"> (odvisno od izbranega dobavitelja in razpoložljivih debelin: lahko enoslojno ali v dveh ali več enakih slojih),
*  penasta folija z zaprto celično strukturo, neobčutljiva na vlago,
* zahtevane lastnosti: </t>
    </r>
    <r>
      <rPr>
        <sz val="11"/>
        <rFont val="Symbol"/>
        <family val="1"/>
        <charset val="2"/>
      </rPr>
      <t>D</t>
    </r>
    <r>
      <rPr>
        <sz val="11"/>
        <rFont val="Verdana"/>
        <family val="2"/>
        <charset val="238"/>
      </rPr>
      <t>L</t>
    </r>
    <r>
      <rPr>
        <vertAlign val="subscript"/>
        <sz val="11"/>
        <rFont val="Verdana"/>
        <family val="2"/>
        <charset val="238"/>
      </rPr>
      <t>w</t>
    </r>
    <r>
      <rPr>
        <sz val="11"/>
        <rFont val="Verdana"/>
        <family val="2"/>
        <charset val="238"/>
      </rPr>
      <t xml:space="preserve"> ≥ 20 dB, SD ≈ 70 MN/m</t>
    </r>
    <r>
      <rPr>
        <vertAlign val="superscript"/>
        <sz val="11"/>
        <rFont val="Verdana"/>
        <family val="2"/>
        <charset val="238"/>
      </rPr>
      <t>3</t>
    </r>
    <r>
      <rPr>
        <sz val="11"/>
        <rFont val="Verdana"/>
        <family val="2"/>
        <charset val="238"/>
      </rPr>
      <t>,
* polaganje na preklop, tudi preko vseh instalacij.
Obračun po neto tlorisni površini estriha.</t>
    </r>
  </si>
  <si>
    <t>4.01.f.</t>
  </si>
  <si>
    <t>Doplačila pri vseh variantah</t>
  </si>
  <si>
    <t>Zaščita proti širjenju vlage v kopalnici:
Kompletna izvedba sistemskega tesnjenja:
* za vgradnjo neposredno pod sloj zaključnih oblog iz ploščic,
* ki omogoča premoščanje statičnih in dinamičnih razpok v podlagi (za omejitve glej "splošne pogoje"),
* ki je primeren za neposredno aplikacijo lepil za ploščice,
* s sistemskimi produkti za enostavno in zanesljivo izvedbo tesnjenja na spojih z drugimi gradbenimi elementi in tam, kjer je potrebno premoščanje t.i. "gibljivih stikov" (dilatacije, stik stena-tlak, vogalni stik sten, stik dveh različnih podlag ipd.).
Vse po navodilih in ob uporabi materialov enega proizvajalca:
* vključno s predhodnim odsesavanjem in drugo ustrezno pripravo površine in predpremazi,
* vključno z obdelavo priključkov tlaka na stene, razne vgradne elemente ipd. z gumiranimi poliestrskimi tesnilnimi trakovi, kotnimi elementi, manšetami, vse po sistemu dobavitelja sistema tesnjenja.</t>
  </si>
  <si>
    <t>4.01.g.</t>
  </si>
  <si>
    <t>4.01.h.</t>
  </si>
  <si>
    <t>4.01.i.</t>
  </si>
  <si>
    <r>
      <rPr>
        <u/>
        <sz val="11"/>
        <rFont val="Verdana"/>
        <family val="2"/>
        <charset val="238"/>
      </rPr>
      <t>Varianta a</t>
    </r>
    <r>
      <rPr>
        <sz val="11"/>
        <rFont val="Verdana"/>
        <family val="2"/>
        <charset val="238"/>
      </rPr>
      <t xml:space="preserve">
Tesnjenje z enokomponentno pasto:
* izdelana na osnovi sintetičnih smol v vodni disperziji,
* nanos v najmanj dveh slojih,
* v svež prvi sloj vtisnjena armirna mrežica,
* izvedba naslednjih faz (lepljenje keramike) je možna že najkasneje v 24 urah.
Obračun po neto zatesnjeni površini.</t>
    </r>
  </si>
  <si>
    <r>
      <rPr>
        <u/>
        <sz val="11"/>
        <rFont val="Verdana"/>
        <family val="2"/>
        <charset val="238"/>
      </rPr>
      <t>Varianta b</t>
    </r>
    <r>
      <rPr>
        <sz val="11"/>
        <rFont val="Verdana"/>
        <family val="2"/>
        <charset val="238"/>
      </rPr>
      <t xml:space="preserve">
Tesnjenje z dvokomponentno malto:
* izdelana na osnovi cementnih veziv, polnil in dodatkov,
* nanos v najmanj dveh slojih,
* v svež prvi sloj vtisnjena armirna mrežica,
* izvedba naslednjih faz (lepljenje keramike) je možna že najkasneje v 24 urah.
Obračun po neto zatesnjeni površini.</t>
    </r>
  </si>
  <si>
    <r>
      <rPr>
        <u/>
        <sz val="11"/>
        <rFont val="Verdana"/>
        <family val="2"/>
        <charset val="238"/>
      </rPr>
      <t>Varianta c</t>
    </r>
    <r>
      <rPr>
        <sz val="11"/>
        <rFont val="Verdana"/>
        <family val="2"/>
        <charset val="238"/>
      </rPr>
      <t xml:space="preserve">
Tesnjenje z dvokomponentno malto:
* izdelana na osnovi cementnih veziv, polnil in dodatkov,
* nanos v najmanj dveh slojih,
* v svež prvi sloj vtisnjena armirna mrežica,
* izvedba naslednjih faz (lepljenje keramike) je možna po šele po več dneh.
Obračun po neto zatesnjeni površini.</t>
    </r>
  </si>
  <si>
    <t>seznam in dokazila za vse komponente sistema tesnjenja</t>
  </si>
  <si>
    <t>Stiki med ploščicami:
* poglobljeno fugiranje,
* širina fug najmanj 3 mm,
* brez zahteve za barvo fug.
Stiki z ostalimi površinami:
* stik s stensko oblogo iz ploščic: s trajnoelastičnim kitom v barvi fugirne mase z dodatkom, ki zavira nastanek plesni,
* stiki z vratnim pragom ali pripiro: s trajnoelastičnim kitom v barvi fugirne mase z dodatkom, ki zavira nastanek plesni,
* stik s cevmi radiatorskega ogrevanja: s temperaturno obstojnim trajnoelastičnim kitom v barvi fugirne mase z dodatkom, ki zavira nastanek plesni,
* stik z ostalimi predori skozi talno oblogo: s trajnoelastičnim kitom v barvi fugirne mase z dodatkom, ki zavira nastanek plesni.
Obračun po tlorisni površini talnih oblog.</t>
  </si>
  <si>
    <t>Talne ploščice velikosti 33,3 × 33,3 cm.</t>
  </si>
  <si>
    <t>Talne ploščice velikosti 40 × 40 cm.</t>
  </si>
  <si>
    <t>Doplačilo za diagonalno polaganje.</t>
  </si>
  <si>
    <r>
      <t>Doplačilo za tlak znotraj tuša:
* v primerih, kjer se ne vgradi tuš kad,
* v naklonu proti točkovnemu ali linijskemu talnemu odtoku,
* površine manjše od 1,0 m</t>
    </r>
    <r>
      <rPr>
        <vertAlign val="superscript"/>
        <sz val="11"/>
        <rFont val="Verdana"/>
        <family val="2"/>
        <charset val="238"/>
      </rPr>
      <t>2</t>
    </r>
    <r>
      <rPr>
        <sz val="11"/>
        <rFont val="Verdana"/>
        <family val="2"/>
        <charset val="238"/>
      </rPr>
      <t>.</t>
    </r>
  </si>
  <si>
    <t>Doplačilo za polaganje talnih ploščic na poličke in podeste ob tuš kadeh ali podobno.</t>
  </si>
  <si>
    <t>Kopalnica</t>
  </si>
  <si>
    <r>
      <t xml:space="preserve">Doplačilo za dobavo in vgradnjo </t>
    </r>
    <r>
      <rPr>
        <u/>
        <sz val="11"/>
        <rFont val="Verdana"/>
        <family val="2"/>
        <charset val="238"/>
      </rPr>
      <t>kovinskih</t>
    </r>
    <r>
      <rPr>
        <sz val="11"/>
        <rFont val="Verdana"/>
        <family val="2"/>
        <charset val="238"/>
      </rPr>
      <t xml:space="preserve"> vogalnih profilov na vogalih poličk, podestov ipd..
Obračun po neto vgrajeni dolžini vogalnih profilov.</t>
    </r>
  </si>
  <si>
    <r>
      <t xml:space="preserve">Kompletna dobava in polaganje nizkostenske obloge k talni oblogi iz ploščic:
* na mestih, kjer ni stenske obloge iz ploščic in podnožja obzidanih tuš kadi,
* vgradnja obvezno pred izvedbo slikarskih del,
* nizkostenska obloga, rezana iz talnih ploščic,
* višina: 8 cm,
* </t>
    </r>
    <r>
      <rPr>
        <u/>
        <sz val="11"/>
        <rFont val="Verdana"/>
        <family val="2"/>
        <charset val="238"/>
      </rPr>
      <t>zgornji (vidni) rob po vgraditvi mora biti tovarniško izdelan (ne rezan!)</t>
    </r>
    <r>
      <rPr>
        <sz val="11"/>
        <rFont val="Verdana"/>
        <family val="2"/>
        <charset val="238"/>
      </rPr>
      <t>,
* (razen pri diagonalnem polaganju) raster in fuge nizkostenske obloge se mora ujemati s talnimi ploščicami.
Vse ostale zahteve: glej opis za talne ploščice.
Obračun po dolžini nizkostenske obloge.</t>
    </r>
  </si>
  <si>
    <t>Nizkostenska obloga iz talnih ploščic formata 40 × 40 cm.</t>
  </si>
  <si>
    <t>Nizkostenska obloga iz talnih ploščic formata 33,3 × 33,3 cm.</t>
  </si>
  <si>
    <t>Stiki med ploščicami:
* poglobljeno fugiranje,
* širina fug najmanj 3 mm,
* brez zahteve za barvo fug.
Ostali stiki:
* vogalni stik (notranji vogal) dveh stenskih oblog: s trajnoelastičnim kitom v barvi fugirne mase z dodatkom, ki zavira nastanek plesni,
* stiki z vratnim podbojem: s trajnoelastičnim kitom v barvi fugirne mase z dodatkom, ki zavira nastanek plesni,
* stik s cevmi radiatorskega ogrevanja: s temperaturno obstojnim trajnoelastičnim kitom v barvi fugirne mase z dodatkom, ki zavira nastanek plesni,
* stik z ostalimi predori skozi stensko oblogo: s trajnoelastičnim kitom v barvi fugirne mase z dodatkom, ki zavira nastanek plesni.
Obračun po narisni razviti površini stenskih oblog.</t>
  </si>
  <si>
    <t>1.03.c.</t>
  </si>
  <si>
    <t>Stenske ploščice velikosti 20 × 20 cm.</t>
  </si>
  <si>
    <t>Stenske ploščice velikosti 25 × 33,3 cm.</t>
  </si>
  <si>
    <t>Stenske ploščice velikosti 20 × 40 cm.</t>
  </si>
  <si>
    <t>Stenske ploščice velikosti 25 × 40 cm.</t>
  </si>
  <si>
    <t>Stenske ploščice velikosti 20 × 50 cm.</t>
  </si>
  <si>
    <t>Stenske ploščice velikosti 25 × 60 cm.</t>
  </si>
  <si>
    <t>1.03.d.</t>
  </si>
  <si>
    <t>1.03.e.</t>
  </si>
  <si>
    <t>1.03.f.</t>
  </si>
  <si>
    <r>
      <t>Doplačilo za polaganje stenskih ploščic na poličke in podeste ob kadeh ali podobno (za površine manjše od 0,50 m</t>
    </r>
    <r>
      <rPr>
        <vertAlign val="superscript"/>
        <sz val="11"/>
        <rFont val="Verdana"/>
        <family val="2"/>
        <charset val="238"/>
      </rPr>
      <t>2</t>
    </r>
    <r>
      <rPr>
        <sz val="11"/>
        <rFont val="Verdana"/>
        <family val="2"/>
        <charset val="238"/>
      </rPr>
      <t>).</t>
    </r>
  </si>
  <si>
    <r>
      <t xml:space="preserve">Doplačilo za dobavo in vgradnjo </t>
    </r>
    <r>
      <rPr>
        <u/>
        <sz val="11"/>
        <rFont val="Verdana"/>
        <family val="2"/>
        <charset val="238"/>
      </rPr>
      <t>kovinskih</t>
    </r>
    <r>
      <rPr>
        <sz val="11"/>
        <rFont val="Verdana"/>
        <family val="2"/>
        <charset val="238"/>
      </rPr>
      <t xml:space="preserve"> vogalnih profilov:
* na (konveksnih) vogalih stenske obloge,
* na vogalih poličk, obzidav ipd..
Obračun po neto vgrajeni dolžini vogalnih profilov.</t>
    </r>
  </si>
  <si>
    <t>1.03.g.</t>
  </si>
  <si>
    <t>1.03.h.</t>
  </si>
  <si>
    <t>1.03.i.</t>
  </si>
  <si>
    <t>Doplačilo za natančne izreze v stenskih ploščicah, npr.:
* za stikala, vtičnice in doze,
* za priključna mesta sanitarnih armatur,
* za podometne ventile,
* za odtok umivalnika,
* za cevi radiatorskega ogrevanja,
* za revizijske odprtine in podometne omarice ipd.
Izrez mora biti takšen, da:
* lega in velikost odprtine služita namenu,
* po namestitvi običajnih okvirjev in/ali običajnih rozet ostane vidna samo nepoškodovana površina ploščice.
Obračun po številu izrezov ne glede na njihovo obliko in velikost.</t>
  </si>
  <si>
    <t>Doplačilo za natančne izreze v talnih ploščicah, npr.:
* za talne odtoke,
* za cevi radiatorskega ogrevanja,
* za odtok straniščne školjke ipd.
Izrez mora biti takšen, da:
* lega in velikost odprtine služita namenu,
* po namestitvi običajnih okvirjev in/ali običajnih rozet in po vgraditvi straniščne školjke ostane vidna samo nepoškodovana površina ploščice.
Obračun po številu izrezov ne glede na njihovo obliko in velikost.</t>
  </si>
  <si>
    <t>Dobava in montaža RF ali alu profilov na stiku tlakov ter na dilatacije pod vratnimi krili:
* prekrivni ali dilatacijski profili,
* montaža med vratni podboj točno pod vratnim krilom,
* oblika profila mora ustrezati višinski razliki med tlakoma,
* pritrjevanje: vidno z vtopljenimi vijaki (isti material in barva, kot profil).
Obračun po neto vgrajeni dolžini profila.</t>
  </si>
  <si>
    <t>Kompletna dobava in vgradnja stenske odkapne letve:
* trikotna letev bele barve na stiku kopalne ali tuš kadi s stensko keramično oblogo,
* vodotesna vgradnja,
* uporabljeni tesnilni kiti morajo imeti dodatke za zaviranje nastanka plesni.
Obračun po neto vgrajeni dolžini stenske odkapne letve.</t>
  </si>
  <si>
    <t>Kuhinja</t>
  </si>
  <si>
    <t>1.03.j.</t>
  </si>
  <si>
    <t>Doplačilo za izvedbo stenske obloge na podlago iz suhomontažnih plošč ipd.:
* uporabi se za podlage, kjer je potrebna uporaba lepil za ploščice s posebnimi karakteristikami.</t>
  </si>
  <si>
    <t>Stiki med ploščicami:
* poglobljeno fugiranje,
* širina fug najmanj 3 mm,
* brez zahteve za barvo fug.
Ostali stiki:
* vogalni stik (notranji vogal) dveh stenskih oblog: s trajnoelastičnim kitom v barvi fugirne mase z dodatkom, ki zavira nastanek plesni,
* stiki z vratnim podbojem: s trajnoelastičnim kitom v barvi fugirne mase z dodatkom, ki zavira nastanek plesni,
* stik z ostalimi predori skozi stensko oblogo: s trajnoelastičnim kitom v barvi fugirne mase z dodatkom, ki zavira nastanek plesni.
Obračun po narisni razviti površini stenskih oblog.</t>
  </si>
  <si>
    <r>
      <t xml:space="preserve">Doplačilo za dobavo in vgradnjo </t>
    </r>
    <r>
      <rPr>
        <u/>
        <sz val="11"/>
        <rFont val="Verdana"/>
        <family val="2"/>
        <charset val="238"/>
      </rPr>
      <t>kovinskih</t>
    </r>
    <r>
      <rPr>
        <sz val="11"/>
        <rFont val="Verdana"/>
        <family val="2"/>
        <charset val="238"/>
      </rPr>
      <t xml:space="preserve"> vogalnih profilov:
* na (konveksnih) vogalih stenske obloge.
Obračun po neto vgrajeni dolžini vogalnih profilov.</t>
    </r>
  </si>
  <si>
    <t>Doplačilo za natančne izreze v stenskih ploščicah, npr.:
* za stikala, vtičnice in doze,
* za priključna mesta sanitarnih armatur,
* za podometne ventile ipd.
Izrez mora biti takšen, da:
* lega in velikost odprtine služita namenu,
* po namestitvi običajnih okvirjev in/ali običajnih rozet ostane vidna samo nepoškodovana površina ploščice.
Obračun po številu izrezov ne glede na njihovo obliko in velikost.</t>
  </si>
  <si>
    <t>Predsoba</t>
  </si>
  <si>
    <t>Stiki med ploščicami:
* poglobljeno fugiranje,
* širina fug najmanj 3 mm,
* brez zahteve za barvo fug.
Stiki z ostalimi površinami:
* stiki z vratnim pragom ali pripiro: s trajnoelastičnim kitom v barvi fugirne mase z dodatkom, ki zavira nastanek plesni,
* stik s cevmi radiatorskega ogrevanja: s temperaturno obstojnim trajnoelastičnim kitom v barvi fugirne mase z dodatkom, ki zavira nastanek plesni,
* stik z ostalimi predori skozi talno oblogo: s trajnoelastičnim kitom v barvi fugirne mase z dodatkom, ki zavira nastanek plesni.
Obračun po tlorisni površini talnih oblog.</t>
  </si>
  <si>
    <t>Doplačilo za natančne izreze v talnih ploščicah, npr.:
* za cevi radiatorskega ogrevanja ipd.
Izrez mora biti takšen, da:
* lega in velikost odprtine služita namenu,
* po namestitvi običajnih okvirjev in/ali običajnih rozet ostane vidna samo nepoškodovana površina ploščice.
Obračun po številu izrezov ne glede na njihovo obliko in velikost.</t>
  </si>
  <si>
    <r>
      <t xml:space="preserve">Kompletna dobava in polaganje nizkostenske obloge k talni oblogi iz ploščic:
* nizkostenska obloga, rezana iz talnih ploščic,
* višina: 8 cm,
* </t>
    </r>
    <r>
      <rPr>
        <u/>
        <sz val="11"/>
        <rFont val="Verdana"/>
        <family val="2"/>
        <charset val="238"/>
      </rPr>
      <t>zgornji (vidni) rob po vgraditvi mora biti tovarniško izdelan (ne rezan!)</t>
    </r>
    <r>
      <rPr>
        <sz val="11"/>
        <rFont val="Verdana"/>
        <family val="2"/>
        <charset val="238"/>
      </rPr>
      <t>,
* (razen pri diagonalnem polaganju) raster in fuge nizkostenske obloge se mora ujemati s talnimi ploščicami.
Vse ostale zahteve: glej opis za talne ploščice.
Obračun po dolžini nizkostenske obloge.</t>
    </r>
  </si>
  <si>
    <t>Vzdrževalna dela in popravilo vrat</t>
  </si>
  <si>
    <t>2.01.d.</t>
  </si>
  <si>
    <t>2.01.e.</t>
  </si>
  <si>
    <t>Zamenjava nadsvetlobe (kjer obstaja):
* dobava in vgradnja novega polnila nadsvetlobe z varnostnim steklom (zahteve: glej "splošne pogoje"),
* satinato ali peskano steklo (naročnik ne dovoli vgradnje žičnih ali ornamentnih stekel),
* zasteklitev na enak način kot obstoječe stanje, vključno z zamenjavo tesnil in letev.</t>
  </si>
  <si>
    <t>Nova vrata</t>
  </si>
  <si>
    <t>Kljuka:
* na obeh straneh, enoten ščit,
* izdelana iz kovine,
* kromirano oz. srebrne barve.
Ključavnica:
* na notranji strani "metuljček", zunaj indikator zasedenosti.
Odbojnik:
* zahteve: glej "splošna določila".</t>
  </si>
  <si>
    <t>2.02.d.</t>
  </si>
  <si>
    <t>Doplačilo k pozicijam 2.02.a., 2.02.b., 2.02.c. in 2.02.d.:
* za debelino stene od 15 do vključno 25 cm.</t>
  </si>
  <si>
    <t>2.02.e.</t>
  </si>
  <si>
    <t>Doplačilo k pozicijam 2.02.a., 2.02.b., 2.02.c. in 2.02.d.:
* za debelino stene od 25 do vključno 35 cm.</t>
  </si>
  <si>
    <t>Doplačilo k pozicijam 2.02.a., 2.02.b., 2.02.c. in 2.02.d.:
* obdelava podboja in vratnega krila: HPL ali furnirano kot obstoječa vratna krila.</t>
  </si>
  <si>
    <t>kljuka in ščit
kot npr. Van-Leeuwen - Ital VL36915 ali enakovredno po  tehničnih lastnostih, obliki, barvi in obdelavi</t>
  </si>
  <si>
    <t>Kompletna izdelava, dobava in vgradnja notranjih enokrilnih vrat brez nadsvetlobe (vrata v kopalnico):
Različne dimenzije vrat.
Vgradnja v stene skupne debeline do vključno 15 cm.
Podboj:
* lesen vratni podboj,
* spodaj mora biti odporen na stalno prisotnost vlage,
* obojestransko prekrivne letve (v kopalnici montaža po stenski keramiki),
* obdelava: kot vratno krilo.
Vratno krilo:
* polno krilo, klimatska kategorija A2,
* vratno krilo spodaj tovarniško impregnirano (zaščita proti vpijanju vlage - brez prirezovanja na objektu samem),
* izrez + dobava in vgradnja PVC prezračevalne rešetke dimenzij ca. 90 × 450 mm,
* trojna nasadila,
* obdelava: lakirano s PU lakom v beli barvi,
* odpiranje: kot obstoječe stanje.</t>
  </si>
  <si>
    <t>Kljuka:
* na obeh straneh, enoten ščit,
* izdelana iz kovine,
* kromirano oz. srebrne barve.
Ključavnica:
* na notranji strani "metuljček", zunaj indikator zasedenosti.
Odbojnik:
* zahteve: glej "splošna določila".
Nadsvetloba:
* polnilo nadsvetlobe z varnostnim steklom (zahteve: glej "splošne pogoje"),
* satinato ali peskano steklo (naročnik ne dovoli vgradnje žičnih ali ornamentnih stekel).</t>
  </si>
  <si>
    <t>Kompletna izdelava, dobava in vgradnja notranjih enokrilnih vrat z nadsvetlobo (vrata v kopalnico):
Različne dimenzije vrat:
* višina vrat skupaj z nadsvetlobo: od tal do stropa oz. največ 250 cm.
Vgradnja v stene skupne debeline do vključno 15 cm.
Podboj:
* lesen vratni podboj,
* spodaj mora biti odporen na stalno prisotnost vlage,
* obojestransko prekrivne letve (v kopalnici montaža po stenski keramiki),
* obdelava: kot vratno krilo.
Vratno krilo:
* polno krilo, klimatska kategorija A2,
* vratno krilo spodaj tovarniško impregnirano (zaščita proti vpijanju vlage - brez prirezovanja na objektu samem),
* izrez + dobava in vgradnja PVC prezračevalne rešetke dimenzij ca. 90 × 450 mm,
* trojna nasadila,
* obdelava: lakirano s PU lakom v beli barvi,
* odpiranje: kot obstoječe stanje.</t>
  </si>
  <si>
    <t>Doplačilo k pozicijam 2.03.a., 2.03.b., 2.03.c. in 2.03.d.:
* za debelino stene od 15 do vključno 25 cm.</t>
  </si>
  <si>
    <t>Doplačilo k pozicijam 2.03.a., 2.03.b., 2.03.c. in 2.03.d.:
* za debelino stene od 25 do vključno 35 cm.</t>
  </si>
  <si>
    <t>Doplačilo k pozicijam 2.03.a., 2.03.b., 2.03.c. in 2.03.d.:
* obdelava podboja in vratnega krila: HPL ali furnirano kot obstoječa vratna krila.</t>
  </si>
  <si>
    <t>2.03.e.</t>
  </si>
  <si>
    <t>2.03.f.</t>
  </si>
  <si>
    <t>2.03.g.</t>
  </si>
  <si>
    <r>
      <t>Prag:
* debeline do vključno 2,0 cm,
* površine do vključno 0,20 m</t>
    </r>
    <r>
      <rPr>
        <vertAlign val="superscript"/>
        <sz val="11"/>
        <rFont val="Verdana"/>
        <family val="2"/>
        <charset val="238"/>
      </rPr>
      <t>2</t>
    </r>
    <r>
      <rPr>
        <sz val="11"/>
        <rFont val="Verdana"/>
        <family val="2"/>
        <charset val="238"/>
      </rPr>
      <t>.</t>
    </r>
  </si>
  <si>
    <r>
      <t>Prag:
* debeline od 2,0 do vključno 4,0 cm,
* površine do vključno 0,20 m</t>
    </r>
    <r>
      <rPr>
        <vertAlign val="superscript"/>
        <sz val="11"/>
        <rFont val="Verdana"/>
        <family val="2"/>
        <charset val="238"/>
      </rPr>
      <t>2</t>
    </r>
    <r>
      <rPr>
        <sz val="11"/>
        <rFont val="Verdana"/>
        <family val="2"/>
        <charset val="238"/>
      </rPr>
      <t>.</t>
    </r>
  </si>
  <si>
    <r>
      <t>Prag:
* debeline do vključno 2,0 cm,
* površine od 0,20 do vključno 0,30 m</t>
    </r>
    <r>
      <rPr>
        <vertAlign val="superscript"/>
        <sz val="11"/>
        <rFont val="Verdana"/>
        <family val="2"/>
        <charset val="238"/>
      </rPr>
      <t>2</t>
    </r>
    <r>
      <rPr>
        <sz val="11"/>
        <rFont val="Verdana"/>
        <family val="2"/>
        <charset val="238"/>
      </rPr>
      <t>.</t>
    </r>
  </si>
  <si>
    <r>
      <t>Prag:
* debeline od 2,0 do vključno 4,0 cm,
* površine od 0,20 do vključno 0,30 m</t>
    </r>
    <r>
      <rPr>
        <vertAlign val="superscript"/>
        <sz val="11"/>
        <rFont val="Verdana"/>
        <family val="2"/>
        <charset val="238"/>
      </rPr>
      <t>2</t>
    </r>
    <r>
      <rPr>
        <sz val="11"/>
        <rFont val="Verdana"/>
        <family val="2"/>
        <charset val="238"/>
      </rPr>
      <t>.</t>
    </r>
  </si>
  <si>
    <t>Sanacije pred izvedbo slikarskih del</t>
  </si>
  <si>
    <t>Nevtraliziranje madežev v podlagi:
(vse vrste madežev, ki bi lahko takoj ali po preteku določenega časovnega obdobja postali vidni skozi nove slikarske obdelave)
* glede na vrsto madeža izvajalec sam predvidi postopek ali material, ki bo preprečil ponovni nastanek madeža.
Obračun po nevtralizirani površini starih madežev.</t>
  </si>
  <si>
    <t>Slikarska izravnava notranjih stenskih in stropnih površin:
* na mestih, kjer je bila postrugana obstoječa barva in slikarska izravnava,
* na mestih, kjer je bil krpan omet,
* lokalno popravilo/zapolnitev izvrtanih lukenj.
Obseg dela:
* odstranitev prahu s sesanjem ali ometanjem,
* premaz z akrilno emulzijo,
* 2× nanos notranje tankoslojne ali debeloslojne izravnalne mase s sprotnim glajenjem ter fino brušenje obeh slojev.</t>
  </si>
  <si>
    <t>seznam in dokazila za pralno barvo</t>
  </si>
  <si>
    <t>seznam in dokazila za biocidni pripravek</t>
  </si>
  <si>
    <t>Slikanje sten v kopalnici (povsod, kjer ni keramične obloge):
* podlaga: slikarska izravnava,
* najmanj 2× slikanje s pralno barvo,
* barva z odpornostjo na mokro drgnjenje razreda 2 po SIST EN 13300.
Naročnik ne dovoljuje uporabe latexa !!</t>
  </si>
  <si>
    <t>Slikanje z belo pralno barvo.</t>
  </si>
  <si>
    <t>Slikanje stropa v kopalnici ter sten in stropov v ostalih prostorih:
* podlaga: slikarska izravnava,
* premaz z akrilno emulzijo,
* 2× slikanje v beli barvi.</t>
  </si>
  <si>
    <t>3.05.a.</t>
  </si>
  <si>
    <t>Izravnava stenskih površin pred polaganjem ploščic:
* izravnalna malta na cementni osnovi s polnili in dodatki,
* primerna za nanose od 3 do 20 mm.
(npr. na mestih predhodno odstranjenih ploščic)</t>
  </si>
  <si>
    <t>Stropne površine v kopalnici.</t>
  </si>
  <si>
    <t>Stene v predsobi in v kuhinji (barva se celotna stena)</t>
  </si>
  <si>
    <t>3.05.b.</t>
  </si>
  <si>
    <t>3.05.c.</t>
  </si>
  <si>
    <t>3.05.d.</t>
  </si>
  <si>
    <r>
      <t>Kompletno pleskanje podbojev notranjih vrat (kadar se ohranijo):
* lesen podboj,
* vrata z nadsvetlobo ali brez do 2,50 m</t>
    </r>
    <r>
      <rPr>
        <vertAlign val="superscript"/>
        <sz val="11"/>
        <rFont val="Verdana"/>
        <family val="2"/>
        <charset val="238"/>
      </rPr>
      <t>2</t>
    </r>
    <r>
      <rPr>
        <sz val="11"/>
        <rFont val="Verdana"/>
        <family val="2"/>
        <charset val="238"/>
      </rPr>
      <t>,
* fino brušenje vseh površin,
* kitanje na mestih poškodb, udarnin ipd.,
* pleskanje s premazi v obstoječi kvaliteti in barvnih odtenkih,
* vključno predhodna demontaža vseh letev, tesnil in okovja ter ponovna montaža po dokončanju pleskanja.</t>
    </r>
  </si>
  <si>
    <r>
      <t>Kompletno pleskanje podbojev notranjih vrat (kadar se ohranijo):
* jeklen podboj,
* vrata z nadsvetlobo ali brez do 2,50 m</t>
    </r>
    <r>
      <rPr>
        <vertAlign val="superscript"/>
        <sz val="11"/>
        <rFont val="Verdana"/>
        <family val="2"/>
        <charset val="238"/>
      </rPr>
      <t>2</t>
    </r>
    <r>
      <rPr>
        <sz val="11"/>
        <rFont val="Verdana"/>
        <family val="2"/>
        <charset val="238"/>
      </rPr>
      <t>,
* fino brušenje vseh površin,
* kitanje na mestih poškodb, udarnin ipd.,
* pleskanje s premazi v obstoječi kvaliteti in barvnih odtenkih,
* vključno predhodna demontaža vseh letev, tesnil in okovja ter ponovna montaža po dokončanju pleskanja.</t>
    </r>
  </si>
  <si>
    <t>3.08.</t>
  </si>
  <si>
    <t>Pregradne stene, stenske obloge in spuščeni stropovi iz mavčnih plošč</t>
  </si>
  <si>
    <t>Popravila in predelave obstoječih sten</t>
  </si>
  <si>
    <t>Popravilo pri odstranitvi obstoječih ploščic poškodovanih suhomontažnih sten in oblog:
* lokalna zamenjava poškodovanih plošč brez poškodovanja podkonstrukcije,
* nova plošča tip DFH2IR, d = 12,5 mm, izdelana po SIST EN 520,
* vključno morebitno bandažiranje stikov in vogalov (obdelava do stopnje Q2).
V enotni ceni upoštevati tudi:
* nakladanje in prenos odstranjenih plošč na prevozno sredstvo, odvoz na stalno deponijo ter vse stroške deponiranja,
* rezanje novih plošč točno na mero odstranjenih oblog ter obdelava stikov na teh mestih v skladu z navodili dobavitelja plošč.</t>
  </si>
  <si>
    <t>Predelava in/ali ojačitev obstoječe stene zaradi odstranitve vrat in razširitve vratne odprtine:
* za debeline stene do 12,5 cm,
* obloga: 2 × 12,5 mm (obojestransko),
* mavčnokartonske plošče tip DFH2IR, d = 12,5 mm, izdelane po SIST EN 520.
Obseg del:
* popravilo obstoječe podkonstrukcije,
* izdelava, dobava in vgradnja podkonstrukcije za vratne podboje (iz profilov UA ali lesenih moralov),
* obdelava in bandažiranje stikov z obstoječo oblogo (obdelava do stopnje Q2).</t>
  </si>
  <si>
    <t>Kompletna izvedba zapore nad vrati v kopalnico (kadar se ukine nadsvetloba):
Seznam del:
* izdelava, dobava in montaža nove suhomontažne zapore stene nad vrati (skupaj ca. 0,40 m2),
* kovinska podkonstrukcija, izdelana po SIST EN 14195,
* vključno potrebne ojačitve nad vrati,
* mavčnokartonske plošče 2 × d = 12,5 mm, izdelane po SIST EN 520: tip DFH2IR,
* vključno bandažiranje (obdelava do stopnje Q2),
* vključno vsi potrebni izrezi za razne instalacije.</t>
  </si>
  <si>
    <t>seznam in dokazila za mavčnokartonske plošče</t>
  </si>
  <si>
    <t>Kompletna izdelava, dobava in vgradnja suhomontažne pregradne stene:
* tipska sistemska suhomontažna pregradna stena z enojno kovinsko podkonstrukcija ter obojestransko dvoslojno oblogo iz mavčnokartonskih plošč,
* višina sten: do 3,50 m,
* vmes izolacijski sloj d = 50 mm iz plošč iz kamene volne z izboljšanimi zvočnoabsorbcijskimi karakteristikami (specifična teža ≥ 100 kg/m3),
* obloga: 2 × 12,5 mm (obojestransko),
* mavčnokartonske plošče tip DFH2IR, d = 12,5 mm, izdelane po SIST EN 520,
* enojna kovinska podkonstrukcija izdelana po SIST EN 14195,
* vključno vsi potrebni izrezi za razne instalacije,
* vključno izdelava špalet ter bandažiranje stikov in vogalov (obdelava do stopnje Q2),
* vključno sistemske rešitve priključkov na masivne stene, T spojev in vogalov,
* vključno ves potreben material ter storitve po specifikaciji dobavitelja sistema suhomontažnih pregradnih sten.
Obračun po pravilih Obrtne zbornice Slovenije – sekcija gradbincev – odbor izvajalcev suhomontažnih del (Suhomontažna gradnja - standardizirani opisi in normativi).
Obračunska količina je celotna razvita narisna površina stene brez odbitkov za vrata.</t>
  </si>
  <si>
    <t>Pregradne stene debeline 10 cm.</t>
  </si>
  <si>
    <t>Pregradne stene debeline 12,5 cm.</t>
  </si>
  <si>
    <t>Pregradne stene debeline 15 cm.</t>
  </si>
  <si>
    <t>4.02.c.</t>
  </si>
  <si>
    <t>4.02.d.</t>
  </si>
  <si>
    <r>
      <t>Doplačilo k poziciji za izdelavo ojačitev za vratne podboje:
* ne glede na debelino stene</t>
    </r>
    <r>
      <rPr>
        <sz val="11"/>
        <rFont val="Verdana"/>
        <family val="2"/>
        <charset val="238"/>
      </rPr>
      <t xml:space="preserve">
* izdelane po specifikaciji dobavitelja sistema suhomontažnih pregradnih sten,
* za vratne odprtine velikosti 2,0 do 2,5 m2.
* vključno bandažiranje stikov in vogalov (obdelava do stopnje Q2).</t>
    </r>
  </si>
  <si>
    <t>Kompletna izdelava, dobava in montaža suhomontažnih oblog sten:
* tipske obloge s kovinsko podkonstrukcijo ter oblogo iz mavčnokartonskih plošč,
* kovinska podkonstrukcija direktno pritrjena na podlago ali prostostoječa (odvisno od namena in odmika od podlage),
* brez izolacijskega sloja,
* obloge za napeljave instalacij ter za izravnavo sten z ravnino raznih vgradnih omaric.
* višina oblog: do 3,5 m,
* obloga s ploščami 2 × 12,5 mm: mavčnokartonske plošče tip DFH2IR, d = 12,5 mm, izdelane po SIST EN 520,
* kovinske podkonstrukcije: izdelane po SIST EN 14195,
* tesnilne mase: izdelane po SIST EN 13963.
Montaža:
* vključno vsi potrebni izrezi za razne instalacije,
* vključno izdelava špalet ter bandažiranje stikov in vogalov (obdelava do stopnje Q2),
* vključno sistemske rešitve priključkov na masivne stene, T spojev in vogalov,
* vključno ves potreben material ter storitve po specifikaciji dobavitelja sistema suhomontažnih pregradnih sten.
Obračun po pravilih Obrtne zbornice Slovenije – sekcija gradbincev – odbor izvajalcev suhomontažnih del (Suhomontažna gradnja - standardizirani opisi in normativi).
Obračunska količina je celotna razvita narisna površina stene brez odbitkov za vrata.</t>
  </si>
  <si>
    <t>seznam in dokazila za sistemsko pregradno steno in vse komponente</t>
  </si>
  <si>
    <t>seznam in dokazila za sistemsko suhomontažno oblogo in vse komponente</t>
  </si>
  <si>
    <t>Kompletna izdelava, dobava in montaža sanitarnih podkonstrukcij:
* tipske podkonstrukcije dobavitelja suhomontažnih pregradnih sten in oblog sten za stensko in predstensko vgradnjo,
* mikrolokacije po navodilih izvajalca strojnih instalacij.</t>
  </si>
  <si>
    <t>Nosilno stojalo iz jeklenih pocinkanih profilov:
* za umivalnik,
* obremenitev 150 kg,
* vključno s priborom, nastavljivo po višini in širini, z držalom za odtočno cev in kotne ventile.</t>
  </si>
  <si>
    <t>Traverze iz jeklenih pocinkanih profilov:
* za stenske armature in izpust za tuš,
* vključno s priborom, nastavljivo po višini in širini.</t>
  </si>
  <si>
    <t>4.04.a.</t>
  </si>
  <si>
    <t>4.04.b.</t>
  </si>
  <si>
    <t>4.04.c.</t>
  </si>
  <si>
    <t>Kompletna dobava in vgradnja stropnega sistema iz mavčnokartonskih plošč:
* višina stropa merjeno od tal: do 3,0 m,
* obešalna višina stropa: do 50 cm,
* tipski sistemski suhomontažni spuščen strop s kovinsko podkonstrukcijo in enoslojno oblogo iz mavčnokartonskih plošč,
* mavčnokartonske plošče tip DFH2IR, d = 12,5 mm, izdelane po SIST EN 520,
* kovinska podkonstrukcija izdelana po SIST EN 14195,
* vključno vsi potrebni izrezi za razne instalacije,
* vključno bandažiranje stikov in vogalov (obdelava do stopnje Q2),
* vključno senčna fuga na stiku stropne obloge s stenami.
V ceni upoštevati izreze za instalacije.
Podlaga:
* obstoječa medetažna konstrukcija.</t>
  </si>
  <si>
    <t>Suhomontažne zapore instalacijskih vertikal</t>
  </si>
  <si>
    <t>Kompletna izdelava, dobava in montaža suhomontažnih zapor:
* izdelava po vzoru obstoječih odstranjenih zapor,
* iz različnih vrst obložnih plošč,
* iz različnih vrst podkonstrukcij.
Suhomontažne zapore morajo služiti svojemu namenu:
* demontažnost zaradi dostopa do skupnih instalacijskih vertikal ipd.,
* po potrebi z izdelanimi revizijskimi vratci, ki omogočajo redno uporabo brez posebnih orodij.</t>
  </si>
  <si>
    <t>4.07.a.</t>
  </si>
  <si>
    <t>Izdelava, dobava in vgradnja nevidnih podkonstrukcij:
* izdelane iz inox profilov (AISI 304),
* podkonstrukcija med seboj varjena in/ali vijačena ter fiksirana na masivne stene in stropove,
* raster in vrsta profilov: primerno namenu zapore.
Obračun po dejansko vgrajeni teži s pribitkom 5% za spoje in pritrditve.</t>
  </si>
  <si>
    <t>kg</t>
  </si>
  <si>
    <t>4.07.b.</t>
  </si>
  <si>
    <t>Izdelava, dobava in montaža vidnih oblog iz MDF vlagoodpornih plošč:
* debelina plošč do vključno 20 mm,
* surove plošče, rezane in oblikovane na mero (kot odstranjene zapore),
* naknadno obdelane na vseh vidnih površinah z lakiranjem ali furnirane ali drugo, primerno namenu uporabe,
* barva: po izboru naročnika,
* pritrjevanje na podkonstrukcijo: v predpripravljene in poglobljene odprtine z vijaki na način, ki omogoča večkratno demontažo in ponovno montažo.
Obračun po vidni površini oblog.</t>
  </si>
  <si>
    <t>4.07.c.</t>
  </si>
  <si>
    <t>4.07.d.</t>
  </si>
  <si>
    <t>Doplačilo za plošče debeline 25 mm.</t>
  </si>
  <si>
    <t>Doplačilo za vidne obdelane robove.</t>
  </si>
  <si>
    <t>Doplačilo za dobavo in vgradnjo revizijskih vratic:
* velikost do 30 × 30 cm,
* z vsem potrebnim okovjem in okvirji ipd.,
* vsi kovinski deli izdelani iz inoxa.</t>
  </si>
  <si>
    <t>Predhodni ogledi lokacije ter:
* usklajevanje z najemnikom, naročnikom in upravnikom,
* preveritev dejanskega stanja ter možnosti izvedbe,
* izmere,
* priprava specifikacij za naročilo sanitarne opreme, radiatorjev, vrat, keramičnih ploščic in ostalih elementov potrebnih za prenovo kopalnice,
* priprava specifikacije in po potrebi dodatne ponudbe za naročnika za potrebe obračuna del.</t>
  </si>
  <si>
    <t>Demontaža kopalniških omaric:
* razne omarice in drugo pohištvo, ki ni prosto postavljeno na tla.
Obračunska enota je omarica volumna 100 l.
(last najemnika)</t>
  </si>
  <si>
    <t>Pomoč najemnikom pri začasni selitvi za čas prenove kopalnice v drugo naročnikovo stanovanje:
* izključno po naročnikovem izrecnem naročilu.</t>
  </si>
  <si>
    <t>5.03.a.</t>
  </si>
  <si>
    <t>5.03.b.</t>
  </si>
  <si>
    <t>Najem poltovornega vozila za prevoz stvari, vključno s stroškom goriva.</t>
  </si>
  <si>
    <t>Delovna ura (prenos stvari)</t>
  </si>
  <si>
    <t>Ponovna montaža najemnikove demontirane opreme:</t>
  </si>
  <si>
    <t>Montaža kopalniških omaric:
* razne omarice in drugo pohištvo, ki ni prosto postavljeno na tla,
* vključno potreben drobni in pritrdilni material.
Obračunska enota je omarica volumna 100 l.</t>
  </si>
  <si>
    <t>Montaža raznovrstnih obešal za perilo:
* vključno potreben drobni in pritrdilni material.</t>
  </si>
  <si>
    <t>Montaža kuhinjskega pohištva (spodnji elementi) zaradi novega dovoda vode:
* kompletni delovni pulta in pomivalno korito (vključno priklop na odtok),
* vključno omare in bela tehnika pod kuhinjskim pultom (vključno ponovni priklopi).
Obračun po dolžini montirane opreme.</t>
  </si>
  <si>
    <t>5.04.a.</t>
  </si>
  <si>
    <t>5.04.b.</t>
  </si>
  <si>
    <t>5.04.c.</t>
  </si>
  <si>
    <t>5.05.</t>
  </si>
  <si>
    <t>5.06.</t>
  </si>
  <si>
    <t>Delno ali kompletno rušenje notranje suhomontažne pregradne stene:
* suhomontažne pregradne stene z obojestransko oblogo, podkonstrukcijo in izolacijskim polnilom,
* vključno z lepljenimi stenskimi oblogami (npr. ploščice),
* lesena ali kovinska podkonstrukcija,
* višina sten do 3,50 m,
* pazljivo rušenje zaradi preprečitve poškodb na ostalih deli stanovanja,
* v primeru delnega rušenja: vključno zarezovanje plošč in rezanje podkonstrukcije na stiku med delom, ki se ruši in tistim ki ostane,
(* odstranitve stenskih oblog in stavbnega pohištva: upoštevano v drugih postavkah),
* vključno s čiščenjem, nakladanjem in prenosom ruševin neposredno na prevozno sredstvo,
* odvoz ruševin na stalno deponijo, vključno z vsemi stroški deponije in dajatvami ter s predpisano dokumentacijo o ravnanju z odpadki.
Obračun po neto površini porušenih sten.
(pregradna stena med kopalnico in sanitarijami)</t>
  </si>
  <si>
    <t>Povečanje prehoda ali vratne odprtine v notranji suhomontažni pregradni steni:
* razširitev in/ali povišanje do 20 cm,
* predhodno zarisovanje povečane odprtine,
* rezanje obložnih plošč po obodu, da se ne poškoduje preostanek stene,
* pazljivo rezanje ali demontaže podkonstrukcije brez poškodovanja preostanka stene,
* rušenje odrezanega dela,
* vključno morebitno potrebno začasno podpiranje za preprečitev porušitve območja nad odprtino,
* pazljiva izvedba v območju obstoječih instalacij,
* vključno s čiščenjem, sortiranjem po vrstah odpadkov, nakladanjem in prenosom ruševin neposredno na prevozno sredstvo,
* odvoz ruševin na stalno deponijo, vključno z vsemi stroški deponije in dajatvami ter s predpisano dokumentacijo o ravnanju z odpadki.
Obračun po neto površini razširitve.</t>
  </si>
  <si>
    <r>
      <t xml:space="preserve">Stenski ometi:
* tankoslojni ometi (povprečne debeline </t>
    </r>
    <r>
      <rPr>
        <sz val="11"/>
        <rFont val="Calibri"/>
        <family val="2"/>
        <charset val="238"/>
      </rPr>
      <t>≤</t>
    </r>
    <r>
      <rPr>
        <sz val="9.9"/>
        <rFont val="Verdana"/>
        <family val="2"/>
        <charset val="238"/>
      </rPr>
      <t xml:space="preserve"> 10 mm),</t>
    </r>
    <r>
      <rPr>
        <sz val="11"/>
        <rFont val="Verdana"/>
        <family val="2"/>
        <charset val="238"/>
      </rPr>
      <t xml:space="preserve">
* ometi na mavčni, apneni ali cementni osnovi z različnimi dodatki,
* nearmirani (npr. na betonskih stenah) ali ojačani s tekstilno ali PVC mrežico (npr. na stenah iz porobetona).</t>
    </r>
  </si>
  <si>
    <t>Kompletne odstranitve suhomontažnih oblog in spuščenih stropov:
* suhomontažne obloge in zapore ter spuščeni stropovi,
* višina prostorov do 3,5 m,
* vključno s podkonstrukcijami in pritrdili,
* vključno s čiščenjem, nakladanjem in prenosom ruševin neposredno na prevozno sredstvo,
* odvoz ruševin na stalno deponijo, vključno z vsemi stroški deponije in dajatvami ter s predpisano dokumentacijo o ravnanju z odpadki.
Obračun po neto površini odstranjenih oblog.</t>
  </si>
  <si>
    <t>Spuščeni stropovi:
* ravni ali poševni,
* obloga z lesenim deščičnim opažem debeline do 20 mm,
* ne glede na višino obešanja stropa,
* ne glede na vrsto in gostoto podkonstrukcije,
* brez dodatnih slojev izolacije.</t>
  </si>
  <si>
    <t>Spuščeni stropovi:
* ravni ali poševni,
* obloga z lesenim deščičnim opažem debeline do 20 mm,
* ne glede na višino obešanja stropa,
* ne glede na vrsto in gostoto podkonstrukcije,
* vključno s parno zaporo in izolacijskim slojem (ne glede na njegovo debelino).</t>
  </si>
  <si>
    <t>Spuščeni stropovi:
* ravni ali poševni,
* eno ali dvoslojna obloga z mavčnimi ploščami,
* ne glede na višino obešanja stropa,
* ne glede na vrsto in gostoto podkonstrukcije,
* brez dodatnih slojev izolacije.</t>
  </si>
  <si>
    <t>Spuščeni stropovi:
* ravni ali poševni,
* eno ali dvoslojna obloga z mavčnimi ploščami,
* ne glede na višino obešanja stropa,
* ne glede na vrsto in gostoto podkonstrukcije,
* vključno s parno zaporo in izolacijskim slojem (ne glede na njegovo debelino).</t>
  </si>
  <si>
    <r>
      <t>Utori v opečnih stenah:
* presek utora do vključno 15 cm</t>
    </r>
    <r>
      <rPr>
        <vertAlign val="superscript"/>
        <sz val="11"/>
        <rFont val="Verdana"/>
        <family val="2"/>
        <charset val="238"/>
      </rPr>
      <t>2</t>
    </r>
    <r>
      <rPr>
        <sz val="11"/>
        <rFont val="Verdana"/>
        <family val="2"/>
        <charset val="238"/>
      </rPr>
      <t xml:space="preserve">.
</t>
    </r>
    <r>
      <rPr>
        <i/>
        <sz val="11"/>
        <rFont val="Verdana"/>
        <family val="2"/>
        <charset val="238"/>
      </rPr>
      <t>(npr. vodovod in radiatorsko ogrevanje - do 2 podometni cevi; elektroinstalacije - do 3 podometne zaščitne cevi)</t>
    </r>
  </si>
  <si>
    <r>
      <t>Utori v betonskih in armiranobetonskih stenah:
* presek utora do vključno 15 cm</t>
    </r>
    <r>
      <rPr>
        <vertAlign val="superscript"/>
        <sz val="11"/>
        <rFont val="Verdana"/>
        <family val="2"/>
        <charset val="238"/>
      </rPr>
      <t>2</t>
    </r>
    <r>
      <rPr>
        <sz val="11"/>
        <rFont val="Verdana"/>
        <family val="2"/>
        <charset val="238"/>
      </rPr>
      <t xml:space="preserve">.
</t>
    </r>
    <r>
      <rPr>
        <i/>
        <sz val="11"/>
        <rFont val="Verdana"/>
        <family val="2"/>
        <charset val="238"/>
      </rPr>
      <t>(npr. vodovod in radiatorsko ogrevanje - do 2 podometni cevi; elektroinstalacije - do 3 podometne zaščitne cevi)</t>
    </r>
  </si>
  <si>
    <r>
      <t>Utori v zidanih stenah iz penobetona:
* presek utora do vključno 15 cm</t>
    </r>
    <r>
      <rPr>
        <vertAlign val="superscript"/>
        <sz val="11"/>
        <rFont val="Verdana"/>
        <family val="2"/>
        <charset val="238"/>
      </rPr>
      <t>2</t>
    </r>
    <r>
      <rPr>
        <sz val="11"/>
        <rFont val="Verdana"/>
        <family val="2"/>
        <charset val="238"/>
      </rPr>
      <t xml:space="preserve">.
</t>
    </r>
    <r>
      <rPr>
        <i/>
        <sz val="11"/>
        <rFont val="Verdana"/>
        <family val="2"/>
        <charset val="238"/>
      </rPr>
      <t>(npr. vodovod in radiatorsko ogrevanje - do 2 podometni cevi; elektroinstalacije - do 3 podometne zaščitne cevi)</t>
    </r>
  </si>
  <si>
    <r>
      <t xml:space="preserve">Izdelava prebojev v stenah za razvode instalacij:
* vključno predhodno zarisovanje,
* pazljiva izvedba v območju obstoječih instalacij,
* vključno s čiščenjem, nakladanjem in prenosom ruševin neposredno na prevozno sredstvo,
* odvoz ruševin na stalno deponijo, vključno z vsemi stroški deponije in dajatvami ter s predpisano dokumentacijo o ravnanju z odpadki.
Obračun po številu prebojev.
</t>
    </r>
    <r>
      <rPr>
        <i/>
        <sz val="11"/>
        <rFont val="Verdana"/>
        <family val="2"/>
        <charset val="238"/>
      </rPr>
      <t>(opomba: opisi so prirejeni za izdelavo vrtanih prebojev z običajnimi ali kronskimi svedri; naročnik dopušča tudi izdelavo prebojev z štemanjem, pri obračunu pa jih bo priznal in upošteval samo v dimenzijah in po cenah, kot so potrebni za vrtanje)</t>
    </r>
  </si>
  <si>
    <t>Demontaža kuhinjskega pohištva (spodnji elementi) zaradi novega dovoda vode:
* demontaža kompletnega delovnega pulta in pomivalnega korita,
* vključno omare in bela tehnika pod kuhinjskim pultom.
Obračun po dolžini demontirane opreme.
(last najemnika)</t>
  </si>
  <si>
    <t>Obzidave sten z opečnimi pregradnimi bloki:
* opečni pregradnimi bloki za nenosilne stene,
* zidanje s podaljšano cementno malto,
* vključno dobava in izdelava malte za zidanje,
* vključno sidranje v obstoječe zidove (zidarske povezave ali sidra iz nerjavečega jekla),
* vključno polnjenje prostora med obzidavo in obstoječo steno z malto (obzidava mora biti izvedena tako, da med njo in obstoječo steno ne nastanejo prazni prostori)
* vključno vsi potrebni prenosi, pripravljalna in pospravljalna dela.
Obračun po površini obzidav.</t>
  </si>
  <si>
    <t>Priprava špalete za vgradnjo vrat v zidani pregradni steni:
* grobi izravnalni omet iz cementne malte s predhodnim obrizgom,
* izdelava točno na mero vrat - površine morajo biti ravne in pravokotne, pripravljene za vgradnjo vrat.
V ceni upoštevati:
* predhodno odpraševanje in vlaženje površine,
* dobavo in izdelavo malte za ometavanje,
* vse potrebne prenose, pripravljalna in pospravljana dela.
Obračun po številu pripravljenih odprtin ne glede na debelino stene.</t>
  </si>
  <si>
    <t>Doplačilo za omete, debelejše od 3 cm:
* na obstoječih opečnih stenah,
* vključno armiranje ometa,
* izvedb v več fazah.
Obračunajo se samo lokalne površine z dejansko povečano debelino ometa.</t>
  </si>
  <si>
    <r>
      <t>Doplačilo za izdelavo poličk, podestov ipd. ob tuš kadeh:
* zidanje celotnega volumna z zidaki ali stenskimi bloki iz porobetona</t>
    </r>
    <r>
      <rPr>
        <sz val="11"/>
        <rFont val="Verdana"/>
        <family val="2"/>
        <charset val="238"/>
      </rPr>
      <t>,
* lepljenje na podlago in med seboj po celotni površini in na stikih med ploščami,
* vključno rezanje in oblikovanje zidakov oz. blokov na željeno obliko in mere,
* vključno dobava in izdelava malte za lepljenje,
* vključno vsi potrebni prenosi, pripravljalna in pospravljalna dela.
Obračun volumnu poličk, podestov ipd..</t>
    </r>
  </si>
  <si>
    <t>Pravokotne kopalne kadi dolžine do vključno 160 cm:
* obzidava po daljši in krajši stranici (t.j. do 65 × [160 + 80] cm).</t>
  </si>
  <si>
    <t>Pravokotne kopalne kadi dolžine od 160 do vključno 190 cm:
* obzidava po daljši in krajši stranici (t.j. do 65 × [190 + 80] cm).</t>
  </si>
  <si>
    <t>Doplačilo za izdelavo poličk, zapor, podestov ipd. ob kopalni kadeh:
* zidanje celotnega volumna z zidaki ali stenskimi bloki iz porobetona,
* lepljenje na podlago in med seboj po celotni površini in na stikih med ploščami,
* vključno rezanje in oblikovanje zidakov oz. blokov na željeno obliko in mere,
* vključno dobava in izdelava malte za lepljenje,
* vključno vsi potrebni prenosi, pripravljalna in pospravljalna dela.
Obračun volumnu poličk, zapor, podestov ipd..</t>
  </si>
  <si>
    <t>Zazidava in zapolnitev raznih prebojev:
* prazni oz. nepotrebni preboji ali pa preboji po vgraditvi instlalacij,
* 100% zapolnitev prebojev z malto,
* kjer so v preboje vgrajene instalacije, morajo biti predhodno ovite v ločilni sloj papirja ali folije,
* vključno dobava in izdelava polnilne malte,
* vključno vsi potrebni prenosi, pripravljalna in pospravljalna dela.</t>
  </si>
  <si>
    <t>Gumiran poliestrski trak:
* na vzdolžnem stiku tlaka s stenami (po celotnem obodu prostora),
* vogalni stik sten (vogali sten nad kadjo).
V enotni ceni zajeti tudi kotne elemente.
Obračun  po dolžini premoščenih stikov.</t>
  </si>
  <si>
    <t>Manšete za tesnitev talnega odtoka:
* talni odtoki tesnilno prirobnico, v katero je vgrajena manšeta najmanj 30 × 30 cm.</t>
  </si>
  <si>
    <t>Doplačilo za izvedbo tesnjenja na prebojih sten in tlaka, kjer ni možna uporaba gumiranih trakov in manšet (sanitarna armatura za tuš kad, preboj cevi radiatorskega ogrevanja skozi tlak, odtok iz kadi in straniščne školjke):
* natančna obdelava podlage,
* tesnjenje s kompatibilnim trajnoelastičnim kitom.
Obračun po številu tesnjenj.</t>
  </si>
  <si>
    <t>Kompletna dobava in polaganje notranjih talnih ploščic:
* notranje talne ploščice 1. kakovostnega razreda (SIST EN 14411) ter srednjega cenovnega razreda,
* namen uporabe: obloga tal v kopalnicah in straniščih (za hojo izključno z mehko obutvijo ali boso nogo),
* odpornost na abrazijo: razred 1 po SIST EN 14411,
* zdrsnost: R9 po DIN 51130,
* velikost ploščic: po izboru naročnika,
* barva in tekstura ploščice: po izboru naročnika.
Dobavljivost in raznovrstnost ploščic:
* ploščice morajo biti iz rednih proizvodnih programov,
* dobavljive morajo biti na več kot 3 maloprodajnih mestih na področju Republike Slovenije,
* celoten asortima talnih in stenskih ploščic mora biti od istega proizvajalca.
Podlaga:
* tesnilni nanos na cementnem estrihu,
* z ali brez naklona proti talnim odtokom.
Polaganje:
* polno lepljenje na pripravljeno podlago,
* pravokotno, po polagalnem načrtu,
* brez ujemanja talnih in stenskih fug.</t>
  </si>
  <si>
    <t>kot npr. 
asortima talnih ploščic Gorenje ali enakovredno po tehničnih lastnostih, dimenziji, barvi in teksturi</t>
  </si>
  <si>
    <t>Kompletna dobava in polaganje notranjih stenskih ploščic:
* notranje talne ploščice 1. kakovostnega razreda (SIST EN 14411) ter srednjega cenovnega razreda,
* namen uporabe: obloga sten v kopalnicah in straniščih,
* velikost ploščic: po izboru naročnika,
* barva in tekstura ploščice: po izboru naročnika.
Dobavljivost in raznovrstnost ploščic:
* ploščice morajo biti iz rednih proizvodnih programov,
* dobavljive morajo biti na več kot 3 maloprodajnih mestih na področju Republike Slovenije,
* celoten asortima stenskih in talnih ploščic mora biti od istega proizvajalca.
Podlaga:
* v območju tuš in kopalnih kadi: tesnilni nanos na ometani in/ali izravnani podlagi,
* ostale stene: ometana in/ali izravnana podlaga.
Polaganje:
* polno lepljenje na pripravljeno podlago,
* pravokotno,
* različne višine oblaganja: po polagalnem načrtu,
* možna izvedba pasov z različnimi vrstami in/ali formati stenskih ploščic (največ 2 vrsti in/ali formata stenskih ploščic), 
* brez ujemanja talnih in stenskih fug,
* pri različnih vrstah ali formatih stenskih ploščic se morajo fuge ujemati, kot je prikazano v polagalnem načrtu.</t>
  </si>
  <si>
    <t>kot npr. 
asortima stenskih ploščic Gorenje ali enakovredno po tehničnih lastnostih, dimenziji, barvi in teksturi</t>
  </si>
  <si>
    <t>Kompletna dobava in polaganje notranjih stenskih ploščic:
* notranje talne ploščice 1. kakovostnega razreda (SIST EN 14411) ter srednjega cenovnega razreda,
* namen uporabe: obloga sten v kuhinji - pas nad kuhinjskim pultom,
* velikost ploščic: po izboru naročnika,
* barva in tekstura ploščice: po izboru naročnika.
Dobavljivost in raznovrstnost ploščic:
* ploščice morajo biti iz rednih proizvodnih programov,
* dobavljive morajo biti na več kot 3 maloprodajnih mestih na področju Republike Slovenije,
* celoten asortima stenskih in talnih ploščic mora biti od istega proizvajalca.
Podlaga:
* ometana in/ali izravnana podlaga.
Polaganje:
* polno lepljenje na pripravljeno podlago,
* pravokotno,
* praviloma pas višine 60 cm.</t>
  </si>
  <si>
    <t>Kompletna dobava in polaganje notranjih talnih ploščic:
* notranje talne ploščice 1. kakovostnega razreda (SIST EN 14411) ter srednjega cenovnega razreda,
* namen uporabe: obloga tal v predsobah (za hojo normalno obutvijo, kjer obstaja možnost vnosa umazanije, ki lahko praska površino ploščic)
* odpornost na abrazijo: razred 2 ali več po SIST EN 14411,
* zdrsnost: R9 po DIN 51130,
* velikost ploščic: po izboru naročnika,
* barva in tekstura ploščice: po izboru naročnika.
Dobavljivost in raznovrstnost ploščic:
* ploščice morajo biti iz rednih proizvodnih programov,
* dobavljive morajo biti na več kot 3 maloprodajnih mestih na področju Republike Slovenije,
* celoten asortima talnih in stenskih ploščic mora biti od istega proizvajalca.
Podlaga:
* cementni estrih.
Polaganje:
* polno lepljenje na pripravljeno podlago,
* pravokotno, po polagalnem načrtu,
* brez ujemanja talnih in stenskih fug.</t>
  </si>
  <si>
    <r>
      <t>Mizarsko popravilo lesenih notranjih enokrilnih vrat (vrata v kopalnico):
Velikost vrat:
* brez nadsvetlobe: do 2,0 m</t>
    </r>
    <r>
      <rPr>
        <vertAlign val="superscript"/>
        <sz val="11"/>
        <rFont val="Verdana"/>
        <family val="2"/>
        <charset val="238"/>
      </rPr>
      <t>2</t>
    </r>
    <r>
      <rPr>
        <sz val="11"/>
        <rFont val="Verdana"/>
        <family val="2"/>
        <charset val="238"/>
      </rPr>
      <t>,
* z nadsvetlobo: do 2,5 m</t>
    </r>
    <r>
      <rPr>
        <vertAlign val="superscript"/>
        <sz val="11"/>
        <rFont val="Verdana"/>
        <family val="2"/>
        <charset val="238"/>
      </rPr>
      <t>2</t>
    </r>
    <r>
      <rPr>
        <sz val="11"/>
        <rFont val="Verdana"/>
        <family val="2"/>
        <charset val="238"/>
      </rPr>
      <t>.
Vratno krilo:
* polno krilo,
* različne obdelave: HPL ali furnir ali lakirano.
Podboj:
* za različne debeline stene,
* iz različnih materialov
* različne obdelave: HPL ali furnir ali lakirano (pri lesenih podbojih) oz. prepleskano (pri jeklenih podbojih).
Nadsvetloba (kadar obstaja):
* stekleno polnilo iz običajnega float stekla ali druga polnila,
* fiksirana s profili in tesnili (jeklen podboj) ali z zasteklitvenimi letvicami (lesen podboj).
Ostalo:
* kljuka na obeh straneh z enotnim ščitom in ključavnica za navaden ključ,
* prezračevalna rešetka v vratnem krilu ali več manjši rešetk ali spodrezano vratno krilo.</t>
    </r>
  </si>
  <si>
    <t>Lesen podboj se ohrani + vratno krilo se zamenja.
Obseg del:
* zamenjava nasadil vratnega krila &gt;&gt; tri nova nastavljiva nasadila,
* izdelava in dobava novega vratnega krila (zahteve: glej "splošne pogoje") - obdelava in barva kot obstoječe vratno krilo,
* nova kljuka na obeh straneh z enotnim ščitom (čim bolj podobna, kot na ostalih vratih),
* nova ključavnica: na notranji strani "metuljček", zunaj indikator zasedenosti,
* nov odbojnik (zahteve: glej "splošna določila"),
* izrez + dobava in vgradnja PVC prezračevalne rešetke dimenzij ca. 90 × 450 mm,
* po potrebi zamenjava prijemnika na vratnem podboju,
* (kadar obstajajo) zamenjava tesnil,
* fina nastavitev vrat.</t>
  </si>
  <si>
    <t>Lesen podboj se ohrani + obstoječe vratno krilo se ohrani.
Obseg del:
* zamenjava nasadil vratnega krila &gt;&gt; tri nova nastavljiva nasadila,
* manjša popravila površine in robov vratnega krila,
* nova kljuka na obeh straneh z enotnim ščitom (čim bolj podobna, kot na ostalih vratih),
* nova ključavnica: na notranji strani "metuljček", zunaj indikator zasedenosti,
* nov odbojnik (zahteve: glej "splošna določila"),
* izrez + dobava in vgradnja PVC prezračevalne rešetke dimenzij ca. 90 × 450 mm ali pa samo zamenjava za nove istovrstne rešetke, kot obstoječe stanje,
* po potrebi zamenjava prijemnika na vratnem podboju,
* (kadar obstajajo) zamenjava tesnil,
* fina nastavitev vrat.</t>
  </si>
  <si>
    <t>Jeklen podboj se ohrani + vratno krilo se zamenja.
Obseg del:
* zamenjava nasadil vratnega krila &gt;&gt; tri nova nastavljiva nasadila,
* izdelava in dobava novega vratnega krila (zahteve: glej "splošne pogoje") - obdelava in barva kot obstoječe vratno krilo,
* nova kljuka na obeh straneh z enotnim ščitom (čim bolj podobna, kot na ostalih vratih),
* nova ključavnica: na notranji strani "metuljček", zunaj indikator zasedenosti,
* nov odbojnik (zahteve: glej "splošna določila"),
* izrez + dobava in vgradnja PVC prezračevalne rešetke dimenzij ca. 90 × 450 mm,
* po potrebi popravilo ali zamenjava prijemnika na vratnem podboju,
* zamenjava tesnil,
* fina nastavitev vrat.</t>
  </si>
  <si>
    <t>Jeklen podboj se ohrani + obstoječe vratno krilo se ohrani.
Obseg del:
* zamenjava nasadil vratnega krila &gt;&gt; tri nova nastavljiva nasadila,
* manjša popravila površine in robov vratnega krila,
* nova kljuka na obeh straneh z enotnim ščitom (čim bolj podobna, kot na ostalih vratih),
* nova ključavnica: na notranji strani "metuljček", zunaj indikator zasedenosti,
* nov odbojnik (zahteve: glej "splošna določila"),
* izrez + dobava in vgradnja PVC prezračevalne rešetke dimenzij ca. 90 × 450 mm ali pa samo zamenjava za nove istovrstne rešetke, kot obstoječe stanje,
* po potrebi popravilo ali zamenjava prijemnika na vratnem podboju,
* zamenjava tesnil,
* fina nastavitev vrat.</t>
  </si>
  <si>
    <t>Svetla mera vratne odprtine:
* širina do vključno 70 cm,
* višina do vključno 200 cm.</t>
  </si>
  <si>
    <t>Svetla mera vratne odprtine:
* širina od 70 do vključno 80 cm,
* višina do vključno 200 cm.</t>
  </si>
  <si>
    <t>Svetla mera vratne odprtine:
* širina do vključno 70 cm,
* višina od 200 do vključno 210 cm.</t>
  </si>
  <si>
    <t>Svetla mera vratne odprtine:
* širina od 70 do vključno 80 cm,
* višina od 200 do vključno 210 cm.</t>
  </si>
  <si>
    <t>Svetla mera vratne odprtine:
* širina do vključno 70 cm,
* višina do vključno 200 cm.
Nad odprtino prečka in nadsvetloba do skupne višine max. 250 cm.</t>
  </si>
  <si>
    <t>Svetla mera vratne odprtine:
* širina od 70 do vključno 80 cm,
* višina do vključno 200 cm.
Nad odprtino prečka in nadsvetloba do skupne višine max. 250 cm.</t>
  </si>
  <si>
    <t>Svetla mera vratne odprtine:
* širina do vključno 70 cm,
* višina od 200 do vključno 210 cm.
Nad odprtino prečka in nadsvetloba do skupne višine max. 250 cm.</t>
  </si>
  <si>
    <t>Svetla mera vratne odprtine:
* širina od 70 do vključno 80 cm,
* višina od 200 do vključno 210 cm.
Nad odprtino prečka in nadsvetloba do skupne višine max. 250 cm.</t>
  </si>
  <si>
    <t>Dobava in montaža lesenega pragu v območju vratnega podboja:
* prag iz masivnega lepljenca,
* pri lakiranih vratih: hrast, beljen in lakiran s prozornim lakom,
* pro furniranih vratih: trd les, po barvi čim bolj podoben furnirju, lakiran.
Dimenzije:
* debelina: največja razpoložljiva debelina glede na obstoječe stanje,
* širina: kot vratni podboj,
* dolžina: kot svetla vratna odprtina.
Montaža:
* predhodna izravnava in priprava podlage,
* podloga iz filca ali podobnega materiala, ki bo preprečila škripanje in udarjanje praga ob hoji po njem,
* pritrjen z vtopljenimi inox vijaki.</t>
  </si>
  <si>
    <t>Doplačilo za slikanje s pastelnimi barvami (glej "splošne pogoje").</t>
  </si>
  <si>
    <t>Pleskanje cevi (radiatorskega ogrevanje, plin ...):
* cevi zunanjega premera od 30 mm,
* čiščenje in brušenje podlage (na mestih rjavenja do stopnje Sa2),
* na mestih rjavenja kompletna izvedba osnovne protikorozijske zaščite,
* izvedba prekrivnega premaza (cevi radiatorskega ogrevanja v barvi radiatorjev z barvo, odporno na temperature do 70°C; plinske cevi: prekrivni premaz v predpisani rumeni barvi).
Obračun po dolžini cevi, ne glede na njen premer.</t>
  </si>
  <si>
    <t xml:space="preserve">Univerzalne traverze iz jeklenih cinkanih profilov ali iz vezane lesne plošče:
* traverze za enostranske obremenitve
* za razne konzolne pritrditve.
</t>
  </si>
  <si>
    <t>Dobava in montaža stropnih revizijskih loput, dim. do 40 x 40 cm v obešenih stropovih, okvirji in vratca iz tankostenskih pocinkanih profilov, polnilo vratc iz mavčno kartonske plošče debeline. 12,5 mm; komplet. Točne pozicije revizijskih loput uskladiti na licu mesta z instalaterjem strojnih in el. instalacij.</t>
  </si>
  <si>
    <t>Doplačilo za izreze (za vtičnice, rešetke, preboje cevi), ne glede na njihovo obliko in velikost.</t>
  </si>
  <si>
    <t>Pomoč najemnikom pri premeščanju težkih in/ali večjih kosov premične opreme:
* npr. pralni in sušilni stroj, sestavljene prostostoječe omare ipd.,
* pred pričetkom na začasno lokacijo ter po dokončanju spet na prvotno mesto.</t>
  </si>
  <si>
    <t>Demontaža kovinskega pokrova:
* npr. pokrov revizijske odprtine instalacijske vertikale, pokrov merilnega mesta za vodo ipd.,
* pokrov velikosti do 40 × 40 cm.</t>
  </si>
  <si>
    <t>Demontaža kompletnega umivalnika:
* keramični umivalnik dimenzij do 60 × 50 cm,
* vgrajen na steno,
* vključno stoječa enoročna baterije za hladno in toplo vodo,
* vključno odtočni ventil, sifon in priključne cevi.
Za ponovno uporabo se ohrani:
* keramični umivalnik,
* stoječa enoročna armatura.
Odstrani se:
* odtočni ventil, sifon in priključne cevi.</t>
  </si>
  <si>
    <t>Demontaža kompletnega umivalnika:
* keramični umivalnik dimenzij do 60 × 50 cm,
* vgrajen na steno,
* vključno stoječa enoročna baterije za hladno in toplo vodo,
* vključno odtočni ventil, sifon in priključne cevi.
Za ponovno uporabo se ohrani:
* keramični umivalnik.
Odstrani se:
* stoječa enoročna armatura,
* odtočni ventil, sifon in priključne cevi.</t>
  </si>
  <si>
    <t>Demontaža stenske armature za kopalno ali tuš:
* stenska armatura z ali brez izpustne pipe,
* vključno s stensko konzolo, fleksibilno cevjo in tuš ročico.
Za ponovno uporabo se ohrani:
* stenska armatura,
* tuš ročica.
Odstrani se:
* stenska konzola,
* fleksibilna cev.</t>
  </si>
  <si>
    <t>Demontaža obstoječega električnega grelnika sanitarne vode:
* grelnik kapacitete 50 l ali 80 l,
* vključno stenska pritrdila in obešala,
* vključno varnostni ventil,
* vključno priključne cevi in kabli.
Ohrani se:
* električni grelnik.
Odstrani se:
* pritrdila in obešala,
* varnostni ventil,
* priključne cevi in kabli.</t>
  </si>
  <si>
    <t>Demontaža obstoječega plinskega trošila in pripadajočega odvoda dimnih plinov:
* plinski grelnik za pripravo tople vode ali kombinirani plinski grelnik,
* predhodno zapiranje in odklop vseh dovodov (plin, voda),
* v primeru priklop na skupni dimnik: izvedba začasne zapore na dimniškem priključku.</t>
  </si>
  <si>
    <t>Demontaža radiatorja:
* radiatorji različnih izvedb (kopalniški, členasti, panelni) in dimenzij.</t>
  </si>
  <si>
    <t>zajeto v poglavju "gradbena dela"</t>
  </si>
  <si>
    <t>Odstranitev kopalnih in tuš kadi.</t>
  </si>
  <si>
    <t>Demontaža kompletnega stranišča:
* stoječa keramična straniščna školjka,
* deska s pokrovom,
* nadometni splakovalni kotliček iz umetnih mas, vključno priključna in povezovalna cev,
* odtočna cev dolžine do 40 cm.
Ohrani se:
* stoječa keramična školjka,
* deska s pokrovom,
* nadometni splakovalni kotliček.
Odstrani se:
* priključne, odtočne in povezovalne cevi.</t>
  </si>
  <si>
    <t>Demontaža kompletnega stranišča:
* stoječa keramična straniščna školjka,
* deska s pokrovom,
* nadometni splakovalni kotliček iz umetnih mas, vključno priključna in povezovalna cev,
* odtočna cev dolžine do 40 cm.
Ohrani se:
* stoječa keramična školjka.
Odstrani se:
* deska s pokrovom,
* nadometni splakovalni kotliček.
* priključne, odtočne in povezovalne cevi.</t>
  </si>
  <si>
    <t>1.02.c.</t>
  </si>
  <si>
    <t>1.02.d.</t>
  </si>
  <si>
    <t>Odstranitev prezračevalnega ventila ali prezračevalne rešetke.</t>
  </si>
  <si>
    <t>1.02.e.</t>
  </si>
  <si>
    <t>Odstranitev kompletnega umivalnika:
* keramični umivalnik dimenzij do 60 × 50 cm,
* stoječa armatura,
* odtočni ventil in sifon,
* ventili in povezovalne cevi.</t>
  </si>
  <si>
    <t>1.02.f.</t>
  </si>
  <si>
    <t>Demontaža stenske armature za kopalno ali tuš kad:
* stenska armatura z ali brez izpustne pipe,
* vključno s stensko konzolo, fleksibilno cevjo in tuš ročico.
Za ponovno uporabo se ohrani:
* stenska armatura.
Odstrani se:
* stenska konzola,
* fleksibilna cev in tuš ročica.</t>
  </si>
  <si>
    <t>Odstranitev stenske armature za kopalno ali tuš kad:
* stenska armatura z ali brez izpustne pipe,
* vključno s stensko konzolo, fleksibilno cevjo in tuš ročico.</t>
  </si>
  <si>
    <t>1.02.g.</t>
  </si>
  <si>
    <t>1.02.h.</t>
  </si>
  <si>
    <t>Odstranitev kompletnega stranišča:
* stoječa keramična straniščna školjka,
* deska s pokrovom,
* nadometni splakovalni kotliček iz umetnih mas, vključno priključna in povezovalna cev,
* odtočna cev dolžine do 40 cm.</t>
  </si>
  <si>
    <t>1.02.i.</t>
  </si>
  <si>
    <t>1.02.j.</t>
  </si>
  <si>
    <t>Odstranitev obstoječega električnega grelnika sanitarne vode:
* grelnik kapacitete 50 l ali 80 l,
* vključno stenska pritrdila in obešala,
* vključno varnostni ventil,
* vključno priključne cevi in kabli.</t>
  </si>
  <si>
    <t>1.02.k.</t>
  </si>
  <si>
    <t>Odstranitev radiatorja:
* radiatorji različnih izvedb (kopalniški, členasti, panelni) in dimenzij.</t>
  </si>
  <si>
    <t>1.02.l.</t>
  </si>
  <si>
    <t>Razno</t>
  </si>
  <si>
    <t>Podometna izvedba merilnega mesta:
* dobava in montaža podometne omarica z vratci iz nerjavečega jekla,
* dimenzije morajo zadoščati za vgradnjo obstoječe ali naknadno vgradnjo nove merilne garniture.</t>
  </si>
  <si>
    <t>Kompletna izdelava, dobava in vgradnja predpriprave merilnega mesta za  vodo:
* premer dovodne cevi: DN 15 ali DN 20,
* vključno ponovna montaža merilne garniture za merjenje porabe vode,
* vključno podometni zaporni ventil DN 15 ali DN 20 za zaporo tople in hladne vode v stanovanju,
* vključno vsa spremljajoča dela in material,
* vključno potrebno usklajevanje z upravnikom.</t>
  </si>
  <si>
    <t>Merilno mesto samo za hladno ali samo za toplo vodo:
* 2× zaporni ventil DN 15 ali DN 20 (pred in za merilno garnituro),
* ponovna montaža merilne garniture.</t>
  </si>
  <si>
    <t>Predpriprava za merilno mesto samo za hladno ali samo za toplo vodo:
* 2× zaporni ventil DN 15 ali DN 20 (pred in za merilno garnituro),
* vmes snemljiv kos na mestu bodoče merilne garniture.</t>
  </si>
  <si>
    <t>Kompletna izvedba odklopa in ponovnega priklopa sanitarne vode ter odtočne instalacije na obstoječo hišno in kuhinjsko inštalacijo:
* zapiranje vode za celoten objekt,
* vsa potrebna dela, predelave in material,
* ponovno odpiranje vode po končanih delih,
* po potrebi usklajevanje z upravnikom.</t>
  </si>
  <si>
    <t>Preizkus tesnjenja vodovodne in odvodne napeljave ter izpiranje le-te z izdelavo poročila.</t>
  </si>
  <si>
    <t>Kompletna dobava in vgradnja talnega odtoka s sifonom:
* ohišje iz umetnih mas,
* izvedba s tesnilno prirobnico za vgraditev manšete iz izolacijskega materiala za zagotovitev vodotesnega spoja s premazom za zaščito pred vlago,
* nastavek z okvirjem in pokrovom (velikosti do 150 × 150 mm) iz nerjaveče pločevine pločevine za vgradnjo v tlak iz keramičnih ploščic,
* horizontalni priključek DN50 ter horizontalni odtok DN50.</t>
  </si>
  <si>
    <t>2.10.a.</t>
  </si>
  <si>
    <t>Pokončna montaža - nazivni volumen 50 l.</t>
  </si>
  <si>
    <t>Pokončna montaža - nazivni volumen 80 l.</t>
  </si>
  <si>
    <t>Ležeča montaža - nazivni volumen 50 l.</t>
  </si>
  <si>
    <t>Ležeča montaža - nazivni volumen 80 l.</t>
  </si>
  <si>
    <t>2.10.b.</t>
  </si>
  <si>
    <t>2.10.c.</t>
  </si>
  <si>
    <t>2.10.d.</t>
  </si>
  <si>
    <t>Sanitarna galanterija</t>
  </si>
  <si>
    <t>Ponovna montaža demontirane sanitarne galanterije:
* vključno predhodno čiščenje,
* vključno potreben drobni in pritrdilni material.</t>
  </si>
  <si>
    <t>Montaža nove sanitarne galanterije:
(galanterijo dobavi najemnik)
* vključno potreben drobni in pritrdilni material.</t>
  </si>
  <si>
    <t>Umivalniki</t>
  </si>
  <si>
    <t>Keramični umivalnik, vgrajen na steno:
Ponovno se uporabi:
* keramični umivalnik,
* stoječa enoročna armatura.
Upoštevati je še dobavo:
* odtočnega ventila in sifona - oboje v kromirani izvedbi,
* perlatorja za enoročno stoječo armaturo.</t>
  </si>
  <si>
    <t>3.03.d.</t>
  </si>
  <si>
    <t>seznam in dokazila za električni grelnik - 
glej "splošne pogoje":
* posebni pogoji in omejitve,
* zeleno javno naročanje</t>
  </si>
  <si>
    <t>seznam in dokazila za stoječo enoročno armaturo</t>
  </si>
  <si>
    <t>Keramični umivalnik, vgrajen na steno:
Ponovno se uporabi:
* keramični umivalnik.
Upoštevati je še dobavo:
* stoječe enoročne armature za hladno in toplo vodo,
* odtočnega ventila in sifona - oboje v kromirani izvedbi.</t>
  </si>
  <si>
    <t>3.04.c.</t>
  </si>
  <si>
    <t>Keramični umivalnik širine 55 cm.</t>
  </si>
  <si>
    <t>3.04.d.</t>
  </si>
  <si>
    <t>Keramični umivalnik širine 60 cm.</t>
  </si>
  <si>
    <t>Keramični umivalnik širine 35 do 40 cm.</t>
  </si>
  <si>
    <t>Kopalne kadi</t>
  </si>
  <si>
    <t>Kopalna kad nazivnih dimenzij do 160 × 70 cm.
Ponovno se uporabi:
* stenska armatura,
* tuš ročica.
Upoštevati je še dobavo:
* stenske konzole L = 600 mm s premičnim nastavkom.</t>
  </si>
  <si>
    <t>Kopalna kad nazivnih dimenzij 170 × 70 cm.
Ponovno se uporabi:
* stenska armatura,
* tuš ročica.
Upoštevati je še dobavo:
* stenske konzole L = 600 mm s premičnim nastavkom.</t>
  </si>
  <si>
    <t>Kopalna kad nazivnih dimenzij do 160 × 70 cm.
Ponovno se uporabi:
* stenska armatura.
Upoštevati je še dobavo:
* fleksibilne cevi L = 1,5 m in tuš ročice z nastavljivim curkom vode,
* stenske konzole L = 600 mm s premičnim nastavkom.</t>
  </si>
  <si>
    <t>Kopalna kad nazivnih dimenzij 170 × 70 cm.
Ponovno se uporabi:
* stenska armatura.
Upoštevati je še dobavo:
* fleksibilne cevi L = 1,5 m in tuš ročice z nastavljivim curkom vode,
* stenske konzole L = 600 mm s premičnim nastavkom.</t>
  </si>
  <si>
    <t>seznam in dokazila za:
* akrilno kopalno kad,
* tuš ročico.</t>
  </si>
  <si>
    <t>3.06.a.</t>
  </si>
  <si>
    <t>3.06.b.</t>
  </si>
  <si>
    <t>Kopalna kad nazivnih dimenzij do 160 × 70 cm.</t>
  </si>
  <si>
    <t>Kopalna kad nazivnih dimenzij 170 × 70 cm.</t>
  </si>
  <si>
    <t>Tuš kadi</t>
  </si>
  <si>
    <t>seznam in dokazila za:
* akrilno kopalno kad,
* stensko enoročno armaturo,
* tuš ročico.</t>
  </si>
  <si>
    <t>3.07.a.</t>
  </si>
  <si>
    <t>Zavese z ravnim nosilcem:
* dvodelna zavesa
* na vsako stran obešala en del.</t>
  </si>
  <si>
    <t>Zavese s kotnim nosilcem:
* obešalo nad vogalom,
* dvo ali trodelna zavesa.</t>
  </si>
  <si>
    <t>3.07.b.</t>
  </si>
  <si>
    <t>3.09.</t>
  </si>
  <si>
    <t>seznam in dokazila za zaveso</t>
  </si>
  <si>
    <t>Pravokotna tuš kad nazivnih dimenzij 80 × 80 cm.
Ponovno se uporabi:
* stenska armatura,
* tuš ročica.
Upoštevati je še dobavo:
* stenske konzole L = 600 mm s premičnim nastavkom.</t>
  </si>
  <si>
    <t>Pravokotna tuš kad nazivnih dimenzij 90 × 90 cm.
Ponovno se uporabi:
* stenska armatura,
* tuš ročica.
Upoštevati je še dobavo:
* stenske konzole L = 600 mm s premičnim nastavkom.</t>
  </si>
  <si>
    <t>Polkrožna tuš kad nazivnih dimenzij 80 × 80 cm.
Ponovno se uporabi:
* stenska armatura,
* tuš ročica.
Upoštevati je še dobavo:
* stenske konzole L = 600 mm s premičnim nastavkom.</t>
  </si>
  <si>
    <t>Polkrožna tuš kad nazivnih dimenzij 90 × 90 cm.
Ponovno se uporabi:
* stenska armatura,
* tuš ročica.
Upoštevati je še dobavo:
* stenske konzole L = 600 mm s premičnim nastavkom.</t>
  </si>
  <si>
    <t>Pravokotna tuš kad nazivnih dimenzij 80 × 80 cm.
Ponovno se uporabi:
* stenska armatura.
Upoštevati je še dobavo:
* fleksibilne cevi L = 1,5 m in tuš ročice z nastavljivim curkom vode,
* stenske konzole L = 600 mm s premičnim nastavkom.</t>
  </si>
  <si>
    <t>Pravokotna tuš kad nazivnih dimenzij 90 × 90 cm.
Ponovno se uporabi:
* stenska armatura.
Upoštevati je še dobavo:
* fleksibilne cevi L = 1,5 m in tuš ročice z nastavljivim curkom vode,
* stenske konzole L = 600 mm s premičnim nastavkom.</t>
  </si>
  <si>
    <t>Polkrožna tuš kad nazivnih dimenzij 80 × 80 cm.
Ponovno se uporabi:
* stenska armatura.
Upoštevati je še dobavo:
* fleksibilne cevi L = 1,5 m in tuš ročice z nastavljivim curkom vode,
* stenske konzole L = 600 mm s premičnim nastavkom.</t>
  </si>
  <si>
    <t>seznam in dokazila za:
* akrilno tuš kad,
* tuš ročico.</t>
  </si>
  <si>
    <t>3.09.a.</t>
  </si>
  <si>
    <t>3.09.b.</t>
  </si>
  <si>
    <t>3.09.c.</t>
  </si>
  <si>
    <t>3.09.d.</t>
  </si>
  <si>
    <t>3.09.e.</t>
  </si>
  <si>
    <t>3.09.f.</t>
  </si>
  <si>
    <t>3.09.g.</t>
  </si>
  <si>
    <t>3.09.h.</t>
  </si>
  <si>
    <t>seznam in dokazila za:
* akrilno tuš kad,
* stensko enoročno armaturo,
* tuš ročico.</t>
  </si>
  <si>
    <t>3.10.</t>
  </si>
  <si>
    <t>3.10.a.</t>
  </si>
  <si>
    <t>3.10.b.</t>
  </si>
  <si>
    <t>3.10.c.</t>
  </si>
  <si>
    <t>3.10.d.</t>
  </si>
  <si>
    <t>3.10.e.</t>
  </si>
  <si>
    <t>3.10.f.</t>
  </si>
  <si>
    <t>3.10.g.</t>
  </si>
  <si>
    <t>3.10.h.</t>
  </si>
  <si>
    <t>3.10.i.</t>
  </si>
  <si>
    <t>Polkrožna tuš kad nazivnih dimenzij 90 × 90 cm.
Ponovno se uporabi:
* stenska armatura.
Upoštevati je še dobavo:
* fleksibilne cevi L = 1,5 m in tuš ročice z nastavljivim curkom vode,
* stenske konzole L = 600 mm s premičnim nastavkom.</t>
  </si>
  <si>
    <t>3.11.</t>
  </si>
  <si>
    <t>3.11.a.</t>
  </si>
  <si>
    <t>Kotna pravokotna tuš kabina nazivnih mer 80 × 80 cm.</t>
  </si>
  <si>
    <t>Kotna pravokotna tuš kabina nazivnih mer 90 × 90 cm.</t>
  </si>
  <si>
    <t>3.11.b.</t>
  </si>
  <si>
    <t>3.11.c.</t>
  </si>
  <si>
    <t>3.11.d.</t>
  </si>
  <si>
    <t>Pravokotna tuš kad 70 × 120 cm.</t>
  </si>
  <si>
    <t>3.10.j.</t>
  </si>
  <si>
    <t>3.12.</t>
  </si>
  <si>
    <t>3.12.a.</t>
  </si>
  <si>
    <t>Polkrožna tuš kabina nazivnih mer 80 × 80 cm.</t>
  </si>
  <si>
    <t>Polkrožna tuš kabina nazivnih mer 90 × 90 cm.</t>
  </si>
  <si>
    <t>Kotna tuš kabina nazivnih mer 70 × 90 cm:
* vogalna dvokrilna vrata.</t>
  </si>
  <si>
    <t>Kotna tuš kabina nazivnih mer 70 × 120 cm:
* vogalna dvokrilna vrata.</t>
  </si>
  <si>
    <t>Kotna tuš kabina nazivnih mer 70 × 120 cm:
* enokrilna vrata na daljši stranici.</t>
  </si>
  <si>
    <t>Kotna tuš kabina nazivnih mer 75 × 90 cm:
* vogalna dvokrilna vrata.</t>
  </si>
  <si>
    <t>Kotna tuš kabina nazivnih mer 80 × 80 cm:
* vogalna dvokrilna vrata.</t>
  </si>
  <si>
    <t>Kotna tuš kabina nazivnih mer 80 × 90 cm:
* vogalna dvokrilna vrata.</t>
  </si>
  <si>
    <t>Kotna tuš kabina nazivnih mer 80 × 100 cm:
* vogalna dvokrilna vrata.</t>
  </si>
  <si>
    <t>Kotna tuš kabina nazivnih mer 80 × 100 cm:
* enokrilna vrata na daljši stranici.</t>
  </si>
  <si>
    <t>Kotna tuš kabina nazivnih mer 80 × 110 cm:
* vogalna dvokrilna vrata.</t>
  </si>
  <si>
    <t>Kotna tuš kabina nazivnih mer 80 × 110 cm:
* enokrilna vrata na daljši stranici.</t>
  </si>
  <si>
    <t>Kotna tuš kabina nazivnih mer 90 × 90 cm:
* vogalna dvokrilna vrata.</t>
  </si>
  <si>
    <t>Polkrožna tuš kabina nazivnih mer 80 × 80 cm:
* dvokrilna vrata.</t>
  </si>
  <si>
    <t>Polkrožna tuš kabina nazivnih mer 90 × 90 cm:
* dvokrilna vrata.</t>
  </si>
  <si>
    <t>3.12.b.</t>
  </si>
  <si>
    <t>3.12.c.</t>
  </si>
  <si>
    <t>3.12.d.</t>
  </si>
  <si>
    <t>3.12.e.</t>
  </si>
  <si>
    <t>3.12.f.</t>
  </si>
  <si>
    <t>3.12.g.</t>
  </si>
  <si>
    <t>3.12.h.</t>
  </si>
  <si>
    <t>3.12.i.</t>
  </si>
  <si>
    <t>3.12.j.</t>
  </si>
  <si>
    <t>3.12.k.</t>
  </si>
  <si>
    <t>3.12.l.</t>
  </si>
  <si>
    <t>3.12.m.</t>
  </si>
  <si>
    <t>3.12.n.</t>
  </si>
  <si>
    <r>
      <t xml:space="preserve">Tuš stena z vrati nazivne dolžine 80 in 90 cm:
* nišna postavitev,
* samo </t>
    </r>
    <r>
      <rPr>
        <u/>
        <sz val="11"/>
        <rFont val="Verdana"/>
        <family val="2"/>
        <charset val="238"/>
      </rPr>
      <t>krilna</t>
    </r>
    <r>
      <rPr>
        <sz val="11"/>
        <rFont val="Verdana"/>
        <family val="2"/>
        <charset val="238"/>
      </rPr>
      <t xml:space="preserve"> vrata brez stranskih zapor</t>
    </r>
  </si>
  <si>
    <t>Tuš stena z vrati nazivne dolžine 120 in 130 cm:
* nišna postavitev,
* enokrilna drsna vrata,
* ob strani fiksen del.</t>
  </si>
  <si>
    <t>3.12.o.</t>
  </si>
  <si>
    <t>3.12.p.</t>
  </si>
  <si>
    <t>Straniščne školjke</t>
  </si>
  <si>
    <t>seznam in dokazila za tuš kabino ali tuš steno</t>
  </si>
  <si>
    <t>Tuš stena z vrati nazivne dolžine 160 in 170 cm:
* nišna postavitev,
* dvokrilna drsna vrata,
* na obeh straneh fiksen del.</t>
  </si>
  <si>
    <t>3.13.</t>
  </si>
  <si>
    <t>3.13.a.</t>
  </si>
  <si>
    <t>3.13.b.</t>
  </si>
  <si>
    <t>3.14.</t>
  </si>
  <si>
    <t>seznam in dokazila za splakovalni kotliček - 
glej "splošne pogoje" &gt;&gt; zeleno javno naročanje</t>
  </si>
  <si>
    <t>seznam in dokazila za:
* WC školjko,
*  splakovalni kotliček - 
glej "splošne pogoje" &gt;&gt; zeleno javno naročanje</t>
  </si>
  <si>
    <t>Ostalo</t>
  </si>
  <si>
    <t>3.15.</t>
  </si>
  <si>
    <t>Kompletna dobava in montaža vogalnih letev na stiku kadi s stenami:
* PVC ali akrilna vogalna letev bele barve,
* vključno fazonski kosi (vogal, zaključek),
* rezanje na mero kopalne ali tuš kadi.
Obračun po neto vgrajeni dolžini.</t>
  </si>
  <si>
    <r>
      <t xml:space="preserve">Priprava na vzdrževalna dela na radiatorskem ogrevanju v stanovanju - </t>
    </r>
    <r>
      <rPr>
        <u/>
        <sz val="11"/>
        <rFont val="Verdana"/>
        <family val="2"/>
        <charset val="238"/>
      </rPr>
      <t>stavbe s skupnimi radiatorskimi vertikalami in delilniki</t>
    </r>
    <r>
      <rPr>
        <sz val="11"/>
        <rFont val="Verdana"/>
        <family val="2"/>
        <charset val="238"/>
      </rPr>
      <t>:
* vzdrževalna dela oz. zamenjava radiatorja zaradi prenove kopalnice,
* vzdrževalna dela oz. zamenjave ostalih radiatorjev v stanovanju.</t>
    </r>
  </si>
  <si>
    <t>Premontaža delilnika.
Obračun po številu premontaž.</t>
  </si>
  <si>
    <t>Usklajevanje z upravnikom.
Obračun po številu vertikal.</t>
  </si>
  <si>
    <r>
      <t xml:space="preserve">Priprava na vzdrževalna dela na radiatorskem ogrevanju v stanovanju - </t>
    </r>
    <r>
      <rPr>
        <u/>
        <sz val="11"/>
        <rFont val="Verdana"/>
        <family val="2"/>
        <charset val="238"/>
      </rPr>
      <t>stanovanja z etažnim ogrevanjem</t>
    </r>
    <r>
      <rPr>
        <sz val="11"/>
        <rFont val="Verdana"/>
        <family val="2"/>
        <charset val="238"/>
      </rPr>
      <t>:
* vzdrževalna dela oz. zamenjava radiatorja zaradi prenove kopalnice,
* vzdrževalna dela oz. zamenjave ostalih radiatorjev v stanovanju.</t>
    </r>
  </si>
  <si>
    <t>Praznjenje in zapiranje sistema etažnega radiatorskega ogrevanja ter ponovno polnjenje z odzračevanjem.</t>
  </si>
  <si>
    <t>Usklajevanje z upravnikom v primerih, ko je potreben dostop v dele stavbe izven stanovanja.</t>
  </si>
  <si>
    <t>Praznjenje in zapiranje vertikal radiatorskega ogrevanja ter ponovno polnjenje z odzračevanjem.
Obračun po številu vertikal.</t>
  </si>
  <si>
    <t>Zamrzovanje radiatorskih priključkov za čas izvedbe del.</t>
  </si>
  <si>
    <t>Strojno čiščenje sistema s toplo vodo in uporabo čistila za čiščenje ogrevalnih sistemov za odstranjevanje rje, oksidov in mulja:
* čiščenje se izvaja kontinuirno s črpalko za čiščenje ogrevalnih sistemov,
* trajanje čiščenja: dokler sistem ni v celoti očiščen (ocena: 16 ur),
* vključno izpiranje ter ponovno polnjenje ogrevalnega sistema,
* vključno odzračevanje na radiatorjih ter druga spremljajoča dela,
* vključno prenos in stroške odlaganja odstranjenega mulja in druge umazanije iz ogrevalnega sistema na stalno deponijo.</t>
  </si>
  <si>
    <t>seznam in dokazila za odstranjevalec nečistoč</t>
  </si>
  <si>
    <r>
      <t xml:space="preserve">Strojno čiščenje instalacij ogrevanja </t>
    </r>
    <r>
      <rPr>
        <u/>
        <sz val="11"/>
        <rFont val="Verdana"/>
        <family val="2"/>
        <charset val="238"/>
      </rPr>
      <t xml:space="preserve">za enocevni sistem </t>
    </r>
    <r>
      <rPr>
        <sz val="11"/>
        <rFont val="Verdana"/>
        <family val="2"/>
        <charset val="238"/>
      </rPr>
      <t>radiatorskega ogrevanja:
* število radiatorjev: 4 do 7.</t>
    </r>
  </si>
  <si>
    <t>Demontaža, razrez in prilagoditev instalacij v razdelilni omarici ogrevanja (na stopnišču) z vsemi potrebnimi deli in materialom.</t>
  </si>
  <si>
    <t>4.03.a.</t>
  </si>
  <si>
    <t>4.03.b.</t>
  </si>
  <si>
    <t>4.03.c.</t>
  </si>
  <si>
    <t>4.03.d.</t>
  </si>
  <si>
    <t>Pripravljalna in zaključna dela in storitve</t>
  </si>
  <si>
    <t>Kopalniški radiatorji</t>
  </si>
  <si>
    <t>Ponovna montaža demontiranega kopalniškega radiatorja z vzdrževalnimi deli:
* stenska montaža na obstoječe ali prestavljene priključne cevi.
Obseg del in dobav:
* predhodno čiščenje radiatorja,
* zamenjava stenskih obešal,
* nov termostatski ventil s pripadajočo termostatsko glavo,
* zamenjava vseh ventilov, tesnil ipd,
* vključno ves pomožni, drobni, tesnilni in pritrdilni material.</t>
  </si>
  <si>
    <t xml:space="preserve">kot npr. 
BIAL Earth ali enakovredno po obliki, barvi in tehničnih lastnostih
</t>
  </si>
  <si>
    <t>Kopalniški cevni radiator dimenzij ca. 450 × 1.000 mm.</t>
  </si>
  <si>
    <t>Kopalniški cevni radiator dimenzij ca. 450 × 1.400 mm.</t>
  </si>
  <si>
    <t>Kopalniški cevni radiator dimenzij ca. 450 × 1.700 mm.</t>
  </si>
  <si>
    <t>Kopalniški cevni radiator dimenzij ca. 600 × 1.000 mm.</t>
  </si>
  <si>
    <t>Kopalniški cevni radiator dimenzij ca. 600 × 1.400 mm.</t>
  </si>
  <si>
    <t>Kopalniški cevni radiator dimenzij ca. 600 × 1.700 mm.</t>
  </si>
  <si>
    <t>Sobni radiatorji</t>
  </si>
  <si>
    <t>Členasti radiatorji:
* različne izvedbe priključkov,
* različne višine radiatorjev,
* do vključno 4 členi.</t>
  </si>
  <si>
    <t>Členasti radiatorji:
* različne izvedbe priključkov,
* različne višine radiatorjev,
* od 5 do vključno 8 členov.</t>
  </si>
  <si>
    <t>Členasti radiatorji:
* različne izvedbe priključkov,
* različne višine radiatorjev,
* od 9 do vključno 12 členov.</t>
  </si>
  <si>
    <t>4.09.d.</t>
  </si>
  <si>
    <t>Panelni radiatorji:
* različne izvedbe priključkov,
* različne višine radiatorjev,
* enojni in dvojni radiator z eno konvekcijsko površino,
* dolžina radiatorja: do vključno 900 mm.</t>
  </si>
  <si>
    <t>Panelni radiatorji:
* različne izvedbe priključkov,
* različne višine radiatorjev,
* enojni in dvojni radiator z eno konvekcijsko površino,
* dolžina radiatorja: od 900 do vključno 1.200 mm.</t>
  </si>
  <si>
    <t>4.09.e.</t>
  </si>
  <si>
    <t>4.09.f.</t>
  </si>
  <si>
    <t>Panelni radiatorji:
* različne izvedbe priključkov,
* različne višine radiatorjev,
* dvojni radiator z dvema konvekcijskima površinama,
* dolžina radiatorja: do vključno 900 mm.</t>
  </si>
  <si>
    <t>Panelni radiatorji:
* različne izvedbe priključkov,
* različne višine radiatorjev,
* dvojni radiator z dvema konvekcijskima površinama,
* dolžina radiatorja: od 900 do vključno 1.200 mm.</t>
  </si>
  <si>
    <t>4.09.g.</t>
  </si>
  <si>
    <t>4.09.h.</t>
  </si>
  <si>
    <t>4.09.i.</t>
  </si>
  <si>
    <t>Doplačilo za zamenjavo poškodovanih zgornjih ali stranskih zapornih pločevin in rešetk na panelnih radiatorjih.
Obračun po številu zamenjanih pločevin oz. rešetk.</t>
  </si>
  <si>
    <t>4.10.</t>
  </si>
  <si>
    <t>Kompletna dobava in montaža sobnega panelnega radiatorja:
* stenska montaža na pripravljene priključne cevi,
* tovarniško prašno lakiran radiator bele barve,
* s pokrovom in zaprtimi stranicami,
* za priključitev na enocevne in dvocevne sisteme,
* komplet s čepi, odzračevalno pipico, tesnilnim materialom in konzolami za montažo na zid,
* radiatorski termostatski ventil s prednastavitvijo pretoka, komplet z adapterji za priključitev ventila na ogrevno cev, potrebni tesnilni material, komplet s pripadajočo termostatsko glavo.</t>
  </si>
  <si>
    <t>4.10.a.</t>
  </si>
  <si>
    <t>4.10.b.</t>
  </si>
  <si>
    <t>Enojni panelni radiator z eno konvekcijsko površino:
* stranski priklop,
* višina: 500 mm,
* dolžina: 600 mm.</t>
  </si>
  <si>
    <t>Enojni panelni radiator z eno konvekcijsko površino:
* spodnji priklop,
* višina: 500 mm,
* dolžina: 600 mm.</t>
  </si>
  <si>
    <t>Enojni panelni radiator z eno konvekcijsko površino:
* stranski priklop,
* višina: 600 mm,
* dolžina: 600 mm.</t>
  </si>
  <si>
    <t>Enojni panelni radiator z eno konvekcijsko površino:
* spodnji priklop,
* višina: 600 mm,
* dolžina: 600 mm.</t>
  </si>
  <si>
    <t>4.10.c.</t>
  </si>
  <si>
    <t>4.10.d.</t>
  </si>
  <si>
    <t>Enojni panelni radiator z eno konvekcijsko površino:
* stranski priklop,
* višina: 600 mm,
* dolžina: 900 mm.</t>
  </si>
  <si>
    <t>Enojni panelni radiator z eno konvekcijsko površino:
* spodnji priklop,
* višina: 600 mm,
* dolžina: 900 mm.</t>
  </si>
  <si>
    <t>Enojni panelni radiator z eno konvekcijsko površino:
* spodnji priklop,
* višina: 600 mm,
* dolžina: 1.200 mm.</t>
  </si>
  <si>
    <t>Enojni panelni radiator z eno konvekcijsko površino:
* stranski priklop,
* višina: 600 mm,
* dolžina: 1.200 mm.</t>
  </si>
  <si>
    <t>4.10.e.</t>
  </si>
  <si>
    <t>4.10.f.</t>
  </si>
  <si>
    <t>4.10.g.</t>
  </si>
  <si>
    <t>4.10.h.</t>
  </si>
  <si>
    <t>4.11.</t>
  </si>
  <si>
    <t>seznam in dokazila za radiatorje</t>
  </si>
  <si>
    <t>Sodelovanje z Energetiko Celje:
* odpiranje/zapiranje plina,
* pregled izvedenih del,
* puščanje instalacije v pogon.</t>
  </si>
  <si>
    <t>Preizkus tesnosti plinske instalacije, vključno z zapisnikom.</t>
  </si>
  <si>
    <t>seznam in dokazila za detektor CO</t>
  </si>
  <si>
    <t>Ponovna montaža in zagon plinskega trošila:
* kombinirano stensko kondenzacijsko plinsko trošilo, toplotne moči 20 - 26 kW, 
* montaža in priklopi (na isto lokacijo brez predelave priključnih cevi),
* vključno ves potrebni montažni in pritrdilni material,
* vključno redni servis plinskega trošila,
* vključno zagon (z zapisnikom) s strani pooblaščenega serviserja.</t>
  </si>
  <si>
    <t>6.05.</t>
  </si>
  <si>
    <t>Demontaža stikal in vtičnic.</t>
  </si>
  <si>
    <t>1.01.b</t>
  </si>
  <si>
    <t>Odstranitve vgrajenih elementov:
* vključno s čiščenjem, sortiranjem po vrstah odpadkov, nakladanjem in prenosom ruševin in kosovnega odpada neposredno na prevozno sredstvo,
* odvoz ruševin in kosovnega odpada na stalno deponijo, vključno z vsemi stroški deponije in dajatvami ter s predpisano dokumentacijo o ravnanju z odpadki.</t>
  </si>
  <si>
    <t>Odstranitev stenskih ali stropnih nadgradnih in obešenih svetil različnih izvedb.</t>
  </si>
  <si>
    <t>Odstranitev stikal in vtičnic.</t>
  </si>
  <si>
    <t>Odstranitev seta varovalk.</t>
  </si>
  <si>
    <t>Instalacijski kabli, uvlečeni v cevi podometno:
* NYM-J različnih presekov,
* preseke oceni ponudnik sam.</t>
  </si>
  <si>
    <t>seznam in dokazila za vtičnice</t>
  </si>
  <si>
    <t>seznam in dokazila za stikala</t>
  </si>
  <si>
    <t>Razna nespecificirana manjša dela in popravila v stanovanju:</t>
  </si>
  <si>
    <t>seznam in dokazila
za sijalke - glej "splošne pogoje" &gt;&gt; zeleno javno naročanje</t>
  </si>
  <si>
    <t>Ponovna montaža demontiranih svetilk:
* svetilke različnih izvedb,
* predhodni čiščenje,
* po potrebi dobava in vgradnja novih varčnih sijalk,
* vključno potreben montažni, drobni in vezni material.</t>
  </si>
  <si>
    <t>seznam in dokazila
za plafonjere - glej "splošne pogoje" &gt;&gt; zeleno javno naročanje</t>
  </si>
  <si>
    <t>seznam in dokazila
za stenske svetilke - glej "splošne pogoje" &gt;&gt; zeleno javno naročanje</t>
  </si>
  <si>
    <r>
      <t xml:space="preserve">Plafonjera </t>
    </r>
    <r>
      <rPr>
        <sz val="11"/>
        <rFont val="Symbol"/>
        <family val="1"/>
        <charset val="2"/>
      </rPr>
      <t>f</t>
    </r>
    <r>
      <rPr>
        <sz val="11"/>
        <rFont val="Verdana"/>
        <family val="2"/>
        <charset val="238"/>
      </rPr>
      <t xml:space="preserve"> ~ 30 cm:
* IP44,
* za vgradnjo energijsko varčnih sijalk,
* svetlobna moč &gt; 700 lm,
* vključno varčne sijalke.</t>
    </r>
  </si>
  <si>
    <t>Stenska svetilka nad ogledalom:
* IP44,
* za vgradnjo energijsko varčnih sijalk,
* svetlobna moč &gt; 700 lm,
* vključno varčne sijalke.</t>
  </si>
  <si>
    <t>5.01.a.</t>
  </si>
  <si>
    <t>Funkcionalni preizkus vseh tokokrogov in delovanja zaščitnih sistemov, meritve in poročilo o meritvah.
Preglednik mora imeti potrdilo (Edison) o pridobljeni nacionalni kvalifikaciji za pregledovanje električnih instalacij, ki mora biti priloženo poročilu o meritvah.</t>
  </si>
  <si>
    <t>Predhodni pregled (glej opis v "splošnih pogojih izvedbe naročil" - posebna določila za elektroinstalacije.</t>
  </si>
  <si>
    <t>5.01.b.</t>
  </si>
  <si>
    <t>Končni zapisnik o pregledu električnih instalacij po dokončanju prenove kopalnice.</t>
  </si>
  <si>
    <t>V enotnih cenah zajeti vse iz "splošnih pogojev izvedbe naročil".</t>
  </si>
  <si>
    <t>Praviloma področje Mestne občine Celje in Občine Štore</t>
  </si>
  <si>
    <t>SPLOŠNI POGOJI IZVEDBE NAROČIL</t>
  </si>
  <si>
    <r>
      <t>Demontaža merilnega mesta za toplo in/ali hladno vodo</t>
    </r>
    <r>
      <rPr>
        <b/>
        <sz val="11"/>
        <rFont val="Verdana"/>
        <family val="2"/>
        <charset val="238"/>
      </rPr>
      <t>:</t>
    </r>
    <r>
      <rPr>
        <sz val="11"/>
        <rFont val="Verdana"/>
        <family val="2"/>
        <charset val="238"/>
      </rPr>
      <t xml:space="preserve">
* premer dovodne cevi: DN 15 ali DN 20
* nadometna izvedba merilnega mesta.
Za ponovno uporabo se ohrani:
* merilna garnitura.
Odstrani (zamenja) se:
* zaporni ventil DN 15 ali DN 20.
V ceni upoštevati še:
* zapiranje skupne vertikale,
* potrebno usklajevanje z upravnikom.</t>
    </r>
  </si>
  <si>
    <t>Demontaža kompletnega umivalnika skupaj z omarico ali pultom:
* keramični umivalnik dimenzij do 60 × 50 cm,
* vgrajen na omarici ali v pultu,
* vključno stoječa enoročna baterije za hladno in toplo vodo,
* vključno odtočni ventil, sifon in priključne cevi.
Za ponovno uporabo se ohrani:
* keramični umivalnik,
* omarica ali pult za vgradnjo umivalnika,
* stoječa enoročna armatura,
* odtočni ventil in sifon.
Odstrani se:
* priključne cevi.
(praviloma v lasti najemnika)</t>
  </si>
  <si>
    <t>Demontaža kompletnega umivalnika:
* keramični umivalnik dimenzij do 60 × 50 cm,
* vgrajen na steno,
* vključno stoječa enoročna baterije za hladno in toplo vodo,
* vključno odtočni ventil, sifon in priključne cevi.
Za ponovno uporabo se ohrani:
* keramični umivalnik,
* stoječa enoročna armatura,
* odtočni ventil in sifon.
Odstrani se:
* priključne cevi.</t>
  </si>
  <si>
    <t xml:space="preserve">Demontaža tuš kabine:
* različne izvedbe kabin (polkrožne, vogalne, enostenske…) s polikarbonatnim ali steklenim polnilom.
Ohrani se celotna kabina.
</t>
  </si>
  <si>
    <t>Demontaža kuhinjske armature:
* različne izvedbe (stoječa ali stenska).
(pravilom last najemnika).</t>
  </si>
  <si>
    <t>Odstranitev priključnega mesta za pralni stroj:
* izpustna pipa,
* odtok.</t>
  </si>
  <si>
    <t xml:space="preserve">Odstranitev tuš kabine:
* različne izvedbe kabin (polkrožne, vogalne, enostenske…) s polikarbonatnim ali steklenim polnilom.
</t>
  </si>
  <si>
    <t>Odstranitev kuhinjske armature:
* različne izvedbe (stoječa ali stenska).
(pravilom last najemnika).</t>
  </si>
  <si>
    <r>
      <t>Kompletna dobava in vgradnja kanalizacijskih cevi in fazonskih kosov (odcepi, kolena, prehodni reducirni komadi itd.), izdelani iz trdega polivinil-klorida (PVC) po DIN 1531, za spajanje na obojke in tesnjenje z gumijastimi tesnili, vključno z mazalnim sredstvom, vse pritrjeno z originalnimi objemkami.
(obračun: fazonski kos = 1 m</t>
    </r>
    <r>
      <rPr>
        <vertAlign val="superscript"/>
        <sz val="11"/>
        <rFont val="Verdana"/>
        <family val="2"/>
        <charset val="238"/>
      </rPr>
      <t>1</t>
    </r>
    <r>
      <rPr>
        <sz val="11"/>
        <rFont val="Verdana"/>
        <family val="2"/>
        <charset val="238"/>
      </rPr>
      <t>)</t>
    </r>
  </si>
  <si>
    <t>Enojni panelni radiator z dvema konvekcijskima površinama:
* stranski priklop,
* višina: 500 mm,
* dolžina: 600 mm.</t>
  </si>
  <si>
    <t>Enojni panelni radiator z dvema konvekcijskima površinama:
* spodnji priklop,
* višina: 500 mm,
* dolžina: 600 mm.</t>
  </si>
  <si>
    <t>Enojni panelni radiator z dvema konvekcijskima površinama:
* stranski priklop,
* višina: 600 mm,
* dolžina: 600 mm.</t>
  </si>
  <si>
    <t>Enojni panelni radiator z dvema konvekcijskima površinama:
* spodnji priklop,
* višina: 600 mm,
* dolžina: 600 mm.</t>
  </si>
  <si>
    <t>Enojni panelni radiator z dvema konvekcijskima površinama:
* stranski priklop,
* višina: 600 mm,
* dolžina: 900 mm.</t>
  </si>
  <si>
    <t>Enojni panelni radiator z dvema konvekcijskima površinama:
* spodnji priklop,
* višina: 600 mm,
* dolžina: 900 mm.</t>
  </si>
  <si>
    <t>Enojni panelni radiator z dvema konvekcijskima površinama:
* stranski priklop,
* višina: 600 mm,
* dolžina: 1.200 mm.</t>
  </si>
  <si>
    <t>Enojni panelni radiator z dvema konvekcijskima površinama:
* spodnji priklop,
* višina: 600 mm,
* dolžina: 1.200 mm.</t>
  </si>
  <si>
    <t>4.10.i.</t>
  </si>
  <si>
    <t>4.10.j.</t>
  </si>
  <si>
    <t>4.10.k.</t>
  </si>
  <si>
    <t>4.10.l.</t>
  </si>
  <si>
    <t>4.10.m.</t>
  </si>
  <si>
    <t>4.10.n.</t>
  </si>
  <si>
    <t>4.10.o.</t>
  </si>
  <si>
    <t>4.10.p.</t>
  </si>
  <si>
    <t>seznam in dokazila za talni odtok s tesnilno prirobnico</t>
  </si>
  <si>
    <t>Dobava in vgradnja pokrovov revizijskih odprtin instalacijskih vertikal:
* pokrov velikosti do 40 × 40 cm,
* iz nerjaveče jeklene pločevine (AISI 304 ali AISI 304l),
* vključno s tesnilnim in pritrdilnim materialom,
* vgradnja na obstoječe revizijske odprtine.</t>
  </si>
  <si>
    <t>Ponovna montaža demontiranega električnega grelnika sanitarne vode:
* grelnik kapacitete 50 l ali 80 l,
* vertikalna ali horizontalna montaža.
Obseg del:
* čiščenje vodnega kamna na obstoječem grelniku,
* montaža demontiranega grelnika,
* dobava in vgradnja novih pritrdil,
* dobava in montaža novega varnostnega ventila,
* dobava in montaža novih podometnih ventilov in priključnih cevi,
* dobava drobnega, pritrdilnega in tesnilnega materiala.
Vse kompletno vsemi potrebnimi deli in storitvami za ponovno delovanje električnega grelnika.
Priključki (voda, elektrika) ne smejo biti nižje kot 15 cm od spodnjega roba bojlerja,
(priklop na el. omrežje zajet v poglavju "električne instalacije")</t>
  </si>
  <si>
    <t>Kompletna dobava in montaža električnega grelnika sanitarne vode:
* energetski razred B,
* delovni tlak: 6 barov,
* vgrajen 2 kW električni grelec s termostatom in signalno lučko,
* temperaturno območje: 15° - 45°C,
* varnostni ventil,
* 2× kotni regulirni ventil DN 15 z gibkima oplaščenima pletenicama,
* zgornji rob ca. 10 cm pod stropom,
* priključki za vodo in elektriko,
* priključki (voda, elektrika) ne smejo biti nižje kot 15 cm od spodnjega roba bojlerja,
* kompletno z vsem priborom za montažo in priklop.
(priklop na el. omrežje zajet v poglavju "električne instalacije")</t>
  </si>
  <si>
    <t>Kompletna izvedba (dobava in montaža) priključnega mesta za pomivalno korito v kuhinji:
* na obstoječi lokaciji,
* 2× kotni ventil DN15 z rozetami - ventil za hladno vodo kombiniran z izpustno pipo za pomivalni stroj,
* priključno mesto za odtok.
V ceni upoštevati še:
* ponovna izvedba priklopa odtoka korita na novo odtočno instalacijo, vključno s potrebno dobavo odtočnih cevi,
* montaža kuhinjske armature (uporabi se demontirana oz. najemnik dobavi svojo novo armaturo).</t>
  </si>
  <si>
    <t>Kompletna ponovna montaža obstoječega umivalnika ter dobava in montaža manjkajoče opreme:
* keramični umivalnik dimenzij do 60 × 50 cm,
* predhodna odstranitev vodnega kamna, fino čiščenje in poliranje elementov, ki se ponovno uporabijo,
* 2× kotni regulirni ventil DN 15 z gibkima oplaščenima pletenicama,
* vključno vse povezovalne in priključne cevi, pritrdilni, vezni in tesnilni material,
* kompletna izvedba tesnjenja stika umivalnika s stensko keramično oblogo in/ali pultom s trajnoelastičnim kitom za notranjo uporabo z dodatkom za preprečevanje nastanka plesni.</t>
  </si>
  <si>
    <t>Keramični umivalnik, vgrajen na omarici ali v pultu:
Ponovno se uporabi:
* keramični umivalnik,
* omarica ali pult za vgradnjo umivalnika,
* stoječa enoročna armatura,
* odtočni ventil in sifon.
Upoštevati je še dobavo:
* perlatorja za enoročno stoječo armaturo.</t>
  </si>
  <si>
    <t>Keramični umivalnik, vgrajen na steno:
Ponovno se uporabi:
* keramični umivalnik,
* stoječa enoročna armatura,
* odtočni ventil in sifon.
Upoštevati je še dobavo:
* perlatorja za enoročno stoječo armaturo.</t>
  </si>
  <si>
    <t>Kompletna dobava in montaža umivalnika, sestoječega iz:
* keramičnega umivalnika bele barve za vgradnjo na steno,
* stoječe enoročne baterije za hladno in toplo vodo, komplet z odtočnim ventilom in sifonom, primernim za vgradnjo na izbrani umivalnik (oboje v kromirani izvedbi),
* 2× kotni regulirni ventil DN 15 z gibkima oplaščenima pletenicama,
* vključno vse povezovalne in priključne cevi, pritrdilni, vezni in tesnilni material,
* kompletna izvedba tesnjenja stika umivalnika s stensko keramično oblogo s trajnoelastičnim kitom za notranjo uporabo z dodatkom za preprečevanje nastanka plesni.</t>
  </si>
  <si>
    <t>seznam in dokazila za:
* keramični umivalnik,
* stoječo enoročno armaturo.</t>
  </si>
  <si>
    <t>Keramični umivalnik širine 50 cm.</t>
  </si>
  <si>
    <r>
      <t xml:space="preserve">Kompletna dobava in montaža nove kopalne kadi in manjkajoče opreme ter </t>
    </r>
    <r>
      <rPr>
        <u/>
        <sz val="11"/>
        <rFont val="Verdana"/>
        <family val="2"/>
        <charset val="238"/>
      </rPr>
      <t>ponovna vgradnja demontiranih elementov</t>
    </r>
    <r>
      <rPr>
        <sz val="11"/>
        <rFont val="Verdana"/>
        <family val="2"/>
        <charset val="238"/>
      </rPr>
      <t>:
* akrilna kopalna kad pravokotne oblike in bele barve,
* prelivno-odtočna garnitura s sifonom,
* vključno vse povezovalne in priključne cevi, rozete, pritrdilni, vezni in tesnilni material.
* kompletna izvedba tesnjenja stika kopalne kadi s stensko keramično oblogo s trajnoelastičnim kitom za notranjo uporabo z dodatkom za preprečevanje nastanka plesni.</t>
    </r>
  </si>
  <si>
    <t>Kompletna dobava in montaža nove kopalne kadi, sestavljene iz:
* akrilne kopalne kadi pravokotne oblike in bele barve,
* prelivno-odtočne garniture s sifonom,
* enoročne stenske mešalne armature za kopalno kad s stensko konzolo L = 600 mm s premičnim nastavkom, fleksibilno cevjo L = 1,5 m in tuš ročico z nastavljivim curkom vode,
* vseh povezovalnih in priključnih cevi, rozet, pritrdilnega, veznega in tesnilnega material.
* kompletne izvedbe tesnjenja stika kopalne kadi s stensko keramično oblogo s trajnoelastičnim kitom za notranjo uporabo z dodatkom za preprečevanje nastanka plesni.</t>
  </si>
  <si>
    <t>Kompletna dobava in montaža zaves za kopalne kadi:
* zavese za pravokotne kopalne kadi nazivnih dimenzij do vključno 170 × 70 cm,
* sestavljene iz nosilca in zaves.
Nosilec zavese:
* iz aluminijaste ali inox ali večplastne nosilne cevi,
* stenski nosilci, ki omogočajo demontažo nosilne cevi,
* vključno s stropnimi obešali za preprečitev deformacij nosilca zavese,
* vključno ves potreben pritrdilni (obvezno iz inox) in drobni material.
Zavese:
* PVC ali tekstilne kopalniške zavese iz materiala, ki omogoča pranje,
* način obešanja na nosilni drog mora biti takšen, da uporabnikom omogoča snemanje in ponovno obešanje brez uporabe orodja,
* barva in vzorec po predhodni potrditvi naročnika,
* višina zavese: 200 cm,
* skupna dolžina zaves mora zadoščati za ločitev kopalne kadi od ostale kopalnice.</t>
  </si>
  <si>
    <t>Kompletna izdelava, dobava in montaža pokrova z vgradnim okvirjem za revizijski dostop do sifona kopalne kadi:
* revizijska odprtina svetle mere od 20 × 20 cm do 30 × 30 cm,
* lokacija odprtine: neposredno ob sifonu,
* točno lokacijo za predhodno izvedbo zidarskih del sporoči izvajalec strojnih instalacij,
* vgradnja okvirja ni predmet te pozicije (zajeto v zidarskih delih).
Okvir:
* vtopljena izvedba (v keramično oblogo obzidave kadi),
* iz nerjaveče jeklene pločevine (AISI 304 ali AISI 304l),
* dimenzija mora biti takšna, da so zagotovljene predpisane mere svetle odprtine.
Pokrov:
* iz nerjaveče jeklene pločevine (AISI 304 ali AISI 304l),
* površina pokrova mora biti poravnana s površino keramične obloge obzidave kadi,
* pokrov mora biti snemljiv.
Komplet z vsem potrebnim pritrdilnim in drobnim materialom, pomožnimi in pripravljalnimi deli.</t>
  </si>
  <si>
    <r>
      <t xml:space="preserve">Kompletna dobava in montaža </t>
    </r>
    <r>
      <rPr>
        <u/>
        <sz val="11"/>
        <rFont val="Verdana"/>
        <family val="2"/>
        <charset val="238"/>
      </rPr>
      <t>nove tuš kadi</t>
    </r>
    <r>
      <rPr>
        <sz val="11"/>
        <rFont val="Verdana"/>
        <family val="2"/>
        <charset val="238"/>
      </rPr>
      <t xml:space="preserve"> in manjkajoče opreme ter </t>
    </r>
    <r>
      <rPr>
        <u/>
        <sz val="11"/>
        <rFont val="Verdana"/>
        <family val="2"/>
        <charset val="238"/>
      </rPr>
      <t>ponovna vgradnja demontiranih elementov</t>
    </r>
    <r>
      <rPr>
        <sz val="11"/>
        <rFont val="Verdana"/>
        <family val="2"/>
        <charset val="238"/>
      </rPr>
      <t>:
* akrilna tuš kad bele barve,
* odtočna garnitura s sifonom,
* vključno vse povezovalne in priključne cevi, rozete, pritrdilni, vezni in tesnilni material.
* kompletna izvedba tesnjenja stika tuš kadi s stensko keramično oblogo s trajnoelastičnim kitom za notranjo uporabo z dodatkom za preprečevanje nastanka plesni.</t>
    </r>
  </si>
  <si>
    <t>Kompletna dobava in montaža tuš kadi, sestavljene iz:
* bele pravokotne nizke tuš kadi za vgradnjo,
* odtočne garniture s sifonom,
* enoročne stenske mešalne armature za kopalno kad s stensko konzolo L = 600 mm s premičnim nastavkom, fleksibilno cevjo L = 1,5 m in tuš ročico z nastavljivim curkom vode,
* vseh povezovalnih in priključnih cevi, rozet, pritrdilnega, veznega in tesnilnega material.
* kompletne izvedbe tesnjenja stika tuš kadi s stensko keramično oblogo s trajnoelastičnim kitom za notranjo uporabo z dodatkom za preprečevanje nastanka plesni.</t>
  </si>
  <si>
    <t>Ponovna montaža demontirane tuš kabine:
* predhodna odstranitev vodnega kamna in fino čiščenje vseh delov demontirane kabine,
* morebitna potrebna manjša popravila kabine in nadomestitev iztrošenih delov (tesnila, mehanizem za premikanje kril, držala ...),
* vključno ves potreben pritrdilni, vezni in tesnilni material za ponovno vgradnjo na novo tuš kad ali neposredno na tlak,
* kompletna izvedba tesnjenja stika kabine s stensko keramično oblogo, tuš kabino ali talno keramično oblogo s trajnoelastičnim kitom za notranjo uporabo z dodatkom za preprečevanje nastanka plesni.</t>
  </si>
  <si>
    <t>Kompletna dobava in montaža tuš kabine ali tuš stene:
* nazivna višina: 190 cm,
* polnila iz kaljenega stekla: chinchilla ali satinirano steklo,
* praviloma v belih kovinskih okvirjih,
* snemljiva drsna vratna krila na krogličnih ležajih,
* s trajnoelastičnimi prosojnimi tesnili na stikih gibljivih delov s fiksnimi
* vključno ves potreben pritrdilni, vezni in tesnilni material za vgradnjo na  tuš kad ali neposredno na tlak,
* kompletna izvedba tesnjenja stika kabine s stensko keramično oblogo, tuš kabino ali talno keramično oblogo s trajnoelastičnim kitom za notranjo uporabo z dodatkom za preprečevanje nastanka plesni.</t>
  </si>
  <si>
    <t>Kompletna ponovna montaža obstoječega stranišča ter dobava in montaža manjkajoče opreme:
* predhodna odstranitev vodnega kamna, fino čiščenje in poliranje elementov, ki se ponovno uporabijo,
* na delih, ki se ohranijo, zamenjati vsa tesnila,
* kotni regulirni ventil DN 15 z gibko oplaščeno pletenico,
* vključno vse povezovalne in priključne cevi, rozete, pritrdilni, vezni in tesnilni material.
* kompletna izvedba tesnjenja stika školjke s talno keramično oblogo s trajnoelastičnim kitom za notranjo uporabo z dodatkom za preprečevanje nastanka plesni.</t>
  </si>
  <si>
    <t>Talna straniščna školjka z zadnjim odtokom in nadometnim splakovalnim kotličkom:
Ponovno se uporabi:
* stoječa keramična straniščna školjka,
* deska s pokrovom,
* nadometni splakovalni kotliček iz umetnih mas.
Upoštevati je še dobavo:
* polna sedežna deska s pokrovom in gumijastimi odbijači.</t>
  </si>
  <si>
    <t>Talna straniščna školjka z zadnjim odtokom in nadometnim splakovalnim kotličkom:
Ponovno se uporabi:
* stoječa keramična straniščna školjka.
Upoštevati je še dobavo:
* polna sedežna deska s pokrovom in gumijastimi odbijači,
* nadometni 6 l splakovalni kotliček za nizko vgradnjo iz umetnih mas, z dvostopenjskim splakovanjem (6 l/3 l) in z izolacijo proti rosenju.</t>
  </si>
  <si>
    <t>Kompletna dobava in montaža stranišča, sestavljenega iz:
* WC školjke iz sanitarnega porcelana bele barve, talne izvedbe z zadnjim iztokom,
* polne sedežne deske s pokrovom in gumijastimi odbijači,
* nadometnega 6 l splakovalnega kotlička za nizko vgradnjo iz umetnih mas, z dvostopenjskim splakovanjem (6 l/3 l) in z izolacijo proti rosenju,
* kotnega regulirnega ventila DN 15 z gibko oplaščeno pletenico,
* vključno vse povezovalne in priključne cevi, rozete, pritrdilni, vezni in tesnilni material.</t>
  </si>
  <si>
    <t>Predelava radiatorskih priključkov na mero novega radiatorja in/ali na novo lokacijo radiatorja:
* rezanje starih priključnih cevi,
* kompletna izdelava spoja novih priključkov na obstoječo instalacijo,
* kompletna izdelava, dobava in montaža novi priključnih cevi na mero predvidenih radiatorjev,
* vključno ves potrebni material, spojna sredstva, tesnila ipd.
Obvezna izvedba z jeklenimi cevmi.
Obračun po številu radiatorjev s predelanimi priključki.</t>
  </si>
  <si>
    <t>Kopalniški cevni radiator dimenzij do vključno 600 × 1.000 mm.</t>
  </si>
  <si>
    <t>Kopalniški cevni radiator dimenzij nad 600 × 1.000 mm.</t>
  </si>
  <si>
    <r>
      <t xml:space="preserve">Kompletna dobava in montaža cevnega kopalniškega radiatorja:
* stenska montaža na pripravljene priključne cevi,
* tovarniško prašno lakiran cevni radiator bele barve,
* praviloma s spodnjim sredinskim priklopom oz. prilagojeno možnostim in izbranemu radiatorju,
* preizkušen na tlak 10 bar, komplet s čepi, odzračevalno pipico, tesnilnim materialom in konzolami za montažo na zid,
* radiatorski termostatski ventil s prednastavitvijo pretoka, primeren za priključitev cevnega kopalniškega radiatorja, komplet z adapterji za priključitev ventila na ogrevno cev, potrebni tesnilni material, komplet s pripadajočo termostatsko glavo,
</t>
    </r>
    <r>
      <rPr>
        <u/>
        <sz val="11"/>
        <rFont val="Verdana"/>
        <family val="2"/>
        <charset val="238"/>
      </rPr>
      <t>* termostatski ventil mora biti v ravnini radiatorja.</t>
    </r>
  </si>
  <si>
    <t>Ponovna montaža demontiranega radiatorja z vzdrževalnimi deli:
* stenska montaža na obstoječe ali prestavljene priključne cevi.
Obseg del in dobav:
* predhodno čiščenje radiatorja,
* zamenjava stenskih obešal,
* nov termostatski ventil s pripadajočo termostatsko glavo,
* zamenjava radiatorskih priključkov, ventilov, tesnil ipd,
* vključno ves pomožni, drobni, tesnilni in pritrdilni material.</t>
  </si>
  <si>
    <t>Doplačilo za dobavo in vgradnjo stoječe konzole, ki omogoča montažo radiatorja brez dodatnega opiranja na stene.
Obračun po številu konzol.</t>
  </si>
  <si>
    <t>Kompletna dobava in montaža elektronskega termostata  s programsko uro:
* sobni termostat z vgrajenim tipalo,
* tedenska programska ura,
* izvedba kompatibilna z obstoječim sistemom,
* baterijsko napajanje,
* vključno poskusni zagon in nastavitve,
* vključno pritrdilni material.</t>
  </si>
  <si>
    <t>seznam in dokazila za prezračevalni ventil</t>
  </si>
  <si>
    <t>Kompletna dobava in montaža regulacijskih žaluzij na zračnike:
* dimenzije do 200 × 200 mm (odvisno od dejanske mere obstoječe odprtine),
* izdelan iz inoxa,
* vgradni okvir s premičnimi žaluzijami ali podobnim sistemom, ki omogoča regulacijo pretoka zraka, vključno s popolnim zaprtjem,
* vključno drobni, pritrdilni in tesnilni material.</t>
  </si>
  <si>
    <t>Dobava in montaža detektorja povišane prisotnosti ogljikovega monoksida:
* javljalnik s CE oznako in izdelan po SIST EN 50291-1,
* za uporabo v hišah in stanovanjih,
* elektrokemični CO senzor,
* napajanje: baterijsko, vključno s pripadajočimi alkalnimi baterijami,
* alarmiranje: zvočni signal (≥ 85 dB na razdalji 1 m) ter indikacijska svetilka na detektorju,
* z indikatorjem stanja baterije oz. z avtomatskim javljanjem, da so baterije iztrošene,
* namestitev skladno z zahtevami SIST EN 50292,
* vključno montažni material,
* življenjska doba in garancija: najmanj 7 let od dneva montaže.</t>
  </si>
  <si>
    <t>Izvedba strokovnega pregleda s naročnika izbrane pristojne dimnikarske službe:
* pregled kurilne naprave, dimnih vodov in dovoda zgorevalnega zraka,
* po potrebi odprava pomanjkljivosti do pridobitve ustreznega mnenja,
* vključno poročilo dimnikarske službe.
Izvajalec mora dimnikarski službi ob naročilu navesti naslednje podatke (ki morajo biti zapisani tudi v izdanem poročilu):
* lastnik stanovanja (in kurilne naprave): Nepremičnine Celje d.o.o.,
* ime in priimek vsakokratnega najemnika,
* vsakokratne točne podatke o lokaciji vgradnje: naslov s hišno številko, številko dela stavbe (in številko stanovanja, če se razlikuje od številke dela stavbe).
* naziv in naslov upravnika večstanovanjske stavbe, ki ga mora dimnikarska služba obvestiti o zamenjavi male kurilne naprave.</t>
  </si>
  <si>
    <t>Miklošičeva ulica 1, 3000 Celje</t>
  </si>
  <si>
    <t>Javno naročilo:</t>
  </si>
  <si>
    <t>Datum veljavnosti ponudbe:</t>
  </si>
  <si>
    <t>JN000199/2018-B01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</si>
</sst>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44" x14ac:knownFonts="1">
    <font>
      <sz val="11"/>
      <name val="Verdana"/>
      <family val="2"/>
      <charset val="238"/>
    </font>
    <font>
      <sz val="10"/>
      <color indexed="8"/>
      <name val="Verdana"/>
      <family val="2"/>
      <charset val="238"/>
    </font>
    <font>
      <sz val="11"/>
      <name val="Verdana"/>
      <family val="2"/>
      <charset val="238"/>
    </font>
    <font>
      <b/>
      <sz val="11"/>
      <name val="Verdana"/>
      <family val="2"/>
      <charset val="238"/>
    </font>
    <font>
      <vertAlign val="superscript"/>
      <sz val="11"/>
      <name val="Verdana"/>
      <family val="2"/>
      <charset val="238"/>
    </font>
    <font>
      <sz val="10"/>
      <name val="Arial CE"/>
      <charset val="238"/>
    </font>
    <font>
      <b/>
      <sz val="12"/>
      <color indexed="8"/>
      <name val="Verdana"/>
      <family val="2"/>
      <charset val="238"/>
    </font>
    <font>
      <b/>
      <sz val="11"/>
      <color indexed="8"/>
      <name val="Verdana"/>
      <family val="2"/>
      <charset val="238"/>
    </font>
    <font>
      <b/>
      <sz val="11"/>
      <color indexed="81"/>
      <name val="Tahoma"/>
      <family val="2"/>
      <charset val="238"/>
    </font>
    <font>
      <b/>
      <sz val="9"/>
      <color indexed="81"/>
      <name val="Tahoma"/>
      <family val="2"/>
      <charset val="238"/>
    </font>
    <font>
      <sz val="10"/>
      <name val="Verdana"/>
      <family val="2"/>
      <charset val="238"/>
    </font>
    <font>
      <sz val="11"/>
      <name val="Symbol"/>
      <family val="1"/>
      <charset val="2"/>
    </font>
    <font>
      <b/>
      <sz val="10"/>
      <color indexed="81"/>
      <name val="Tahoma"/>
      <family val="2"/>
      <charset val="238"/>
    </font>
    <font>
      <u/>
      <sz val="11"/>
      <name val="Verdana"/>
      <family val="2"/>
      <charset val="238"/>
    </font>
    <font>
      <sz val="10"/>
      <color theme="1"/>
      <name val="Verdana"/>
      <family val="2"/>
      <charset val="238"/>
    </font>
    <font>
      <b/>
      <sz val="10"/>
      <name val="Verdana"/>
      <family val="2"/>
      <charset val="238"/>
    </font>
    <font>
      <sz val="11"/>
      <color indexed="8"/>
      <name val="Verdana"/>
      <family val="2"/>
      <charset val="238"/>
    </font>
    <font>
      <sz val="10"/>
      <color theme="1"/>
      <name val="Arial"/>
      <family val="2"/>
      <charset val="238"/>
    </font>
    <font>
      <sz val="11"/>
      <color theme="1"/>
      <name val="Verdana"/>
      <family val="2"/>
      <charset val="238"/>
    </font>
    <font>
      <sz val="8"/>
      <name val="Verdana"/>
      <family val="2"/>
      <charset val="238"/>
    </font>
    <font>
      <b/>
      <sz val="11"/>
      <name val="Verdana"/>
      <family val="2"/>
      <charset val="238"/>
    </font>
    <font>
      <sz val="11"/>
      <name val="Verdana"/>
      <family val="2"/>
      <charset val="238"/>
    </font>
    <font>
      <b/>
      <i/>
      <sz val="8"/>
      <name val="Verdana"/>
      <family val="2"/>
      <charset val="238"/>
    </font>
    <font>
      <b/>
      <i/>
      <sz val="8"/>
      <color indexed="55"/>
      <name val="Verdana"/>
      <family val="2"/>
      <charset val="238"/>
    </font>
    <font>
      <b/>
      <i/>
      <sz val="8"/>
      <name val="Arial CE"/>
      <family val="2"/>
      <charset val="238"/>
    </font>
    <font>
      <b/>
      <sz val="12"/>
      <name val="Verdana"/>
      <family val="2"/>
      <charset val="238"/>
    </font>
    <font>
      <b/>
      <sz val="12"/>
      <name val="Arial CE"/>
      <family val="2"/>
      <charset val="238"/>
    </font>
    <font>
      <sz val="11"/>
      <name val="Arial CE"/>
      <family val="2"/>
      <charset val="238"/>
    </font>
    <font>
      <b/>
      <sz val="11"/>
      <name val="Arial CE"/>
      <family val="2"/>
      <charset val="238"/>
    </font>
    <font>
      <sz val="9"/>
      <name val="Verdana"/>
      <family val="2"/>
      <charset val="238"/>
    </font>
    <font>
      <sz val="11"/>
      <name val="Arial CE"/>
      <charset val="238"/>
    </font>
    <font>
      <sz val="11"/>
      <color indexed="55"/>
      <name val="Verdana"/>
      <family val="2"/>
      <charset val="238"/>
    </font>
    <font>
      <i/>
      <u/>
      <sz val="11"/>
      <name val="Verdana"/>
      <family val="2"/>
      <charset val="238"/>
    </font>
    <font>
      <i/>
      <sz val="11"/>
      <name val="Verdana"/>
      <family val="2"/>
      <charset val="238"/>
    </font>
    <font>
      <vertAlign val="subscript"/>
      <sz val="11"/>
      <name val="Verdana"/>
      <family val="2"/>
      <charset val="238"/>
    </font>
    <font>
      <vertAlign val="superscript"/>
      <sz val="11"/>
      <color theme="1"/>
      <name val="Verdana"/>
      <family val="2"/>
      <charset val="238"/>
    </font>
    <font>
      <sz val="11"/>
      <name val="Calibri"/>
      <family val="2"/>
      <charset val="238"/>
    </font>
    <font>
      <sz val="9.9"/>
      <name val="Verdana"/>
      <family val="2"/>
      <charset val="238"/>
    </font>
    <font>
      <i/>
      <sz val="10"/>
      <color theme="0" tint="-0.34998626667073579"/>
      <name val="Verdana"/>
      <family val="2"/>
      <charset val="238"/>
    </font>
    <font>
      <i/>
      <u/>
      <sz val="10"/>
      <color theme="0" tint="-0.34998626667073579"/>
      <name val="Verdana"/>
      <family val="2"/>
      <charset val="238"/>
    </font>
    <font>
      <b/>
      <i/>
      <sz val="10"/>
      <color theme="0" tint="-0.34998626667073579"/>
      <name val="Verdana"/>
      <family val="2"/>
      <charset val="238"/>
    </font>
    <font>
      <i/>
      <sz val="11"/>
      <name val="Arial CE"/>
      <family val="2"/>
      <charset val="238"/>
    </font>
    <font>
      <sz val="10"/>
      <name val="Arial CE"/>
      <family val="2"/>
      <charset val="238"/>
    </font>
    <font>
      <i/>
      <sz val="10"/>
      <name val="Verdana"/>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19">
    <border>
      <left/>
      <right/>
      <top/>
      <bottom/>
      <diagonal/>
    </border>
    <border>
      <left/>
      <right/>
      <top style="thin">
        <color indexed="64"/>
      </top>
      <bottom style="double">
        <color indexed="64"/>
      </bottom>
      <diagonal/>
    </border>
    <border>
      <left/>
      <right/>
      <top style="hair">
        <color indexed="23"/>
      </top>
      <bottom style="hair">
        <color indexed="23"/>
      </bottom>
      <diagonal/>
    </border>
    <border>
      <left/>
      <right/>
      <top style="thin">
        <color indexed="64"/>
      </top>
      <bottom/>
      <diagonal/>
    </border>
    <border>
      <left/>
      <right/>
      <top style="hair">
        <color indexed="23"/>
      </top>
      <bottom/>
      <diagonal/>
    </border>
    <border>
      <left/>
      <right/>
      <top/>
      <bottom style="hair">
        <color indexed="23"/>
      </bottom>
      <diagonal/>
    </border>
    <border>
      <left style="thin">
        <color indexed="64"/>
      </left>
      <right style="thin">
        <color indexed="64"/>
      </right>
      <top style="thin">
        <color indexed="64"/>
      </top>
      <bottom style="thin">
        <color indexed="64"/>
      </bottom>
      <diagonal/>
    </border>
    <border>
      <left/>
      <right/>
      <top style="hair">
        <color theme="0" tint="-0.499984740745262"/>
      </top>
      <bottom style="hair">
        <color theme="0" tint="-0.499984740745262"/>
      </bottom>
      <diagonal/>
    </border>
    <border>
      <left/>
      <right/>
      <top style="dotted">
        <color auto="1"/>
      </top>
      <bottom style="dotted">
        <color auto="1"/>
      </bottom>
      <diagonal/>
    </border>
    <border>
      <left/>
      <right/>
      <top/>
      <bottom style="dotted">
        <color auto="1"/>
      </bottom>
      <diagonal/>
    </border>
    <border>
      <left/>
      <right/>
      <top/>
      <bottom style="thin">
        <color indexed="64"/>
      </bottom>
      <diagonal/>
    </border>
    <border>
      <left/>
      <right/>
      <top style="dotted">
        <color auto="1"/>
      </top>
      <bottom/>
      <diagonal/>
    </border>
    <border>
      <left/>
      <right/>
      <top style="dotted">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dotted">
        <color auto="1"/>
      </bottom>
      <diagonal/>
    </border>
    <border>
      <left/>
      <right/>
      <top style="hair">
        <color auto="1"/>
      </top>
      <bottom style="thin">
        <color indexed="64"/>
      </bottom>
      <diagonal/>
    </border>
    <border>
      <left/>
      <right/>
      <top style="hair">
        <color auto="1"/>
      </top>
      <bottom/>
      <diagonal/>
    </border>
    <border>
      <left/>
      <right/>
      <top style="dotted">
        <color auto="1"/>
      </top>
      <bottom style="hair">
        <color auto="1"/>
      </bottom>
      <diagonal/>
    </border>
  </borders>
  <cellStyleXfs count="8">
    <xf numFmtId="0" fontId="0" fillId="0" borderId="0"/>
    <xf numFmtId="4" fontId="2" fillId="0" borderId="0"/>
    <xf numFmtId="0" fontId="2" fillId="0" borderId="0"/>
    <xf numFmtId="0" fontId="2" fillId="0" borderId="0"/>
    <xf numFmtId="0" fontId="5" fillId="0" borderId="0"/>
    <xf numFmtId="0" fontId="14" fillId="0" borderId="0"/>
    <xf numFmtId="0" fontId="14" fillId="0" borderId="0"/>
    <xf numFmtId="9" fontId="2" fillId="0" borderId="0" applyFont="0" applyFill="0" applyBorder="0" applyAlignment="0" applyProtection="0"/>
  </cellStyleXfs>
  <cellXfs count="305">
    <xf numFmtId="0" fontId="0" fillId="0" borderId="0" xfId="0"/>
    <xf numFmtId="49" fontId="0" fillId="0" borderId="0" xfId="0" applyNumberFormat="1" applyFont="1" applyFill="1" applyAlignment="1">
      <alignment vertical="top"/>
    </xf>
    <xf numFmtId="0" fontId="0" fillId="0" borderId="0" xfId="0" applyNumberFormat="1" applyFont="1" applyFill="1" applyAlignment="1">
      <alignment vertical="top" wrapText="1"/>
    </xf>
    <xf numFmtId="0" fontId="6" fillId="0" borderId="0" xfId="6" applyFont="1" applyAlignment="1" applyProtection="1">
      <alignment vertical="center"/>
    </xf>
    <xf numFmtId="0" fontId="6" fillId="0" borderId="0" xfId="6" applyFont="1" applyProtection="1"/>
    <xf numFmtId="0" fontId="14" fillId="0" borderId="0" xfId="6" applyAlignment="1" applyProtection="1">
      <alignment vertical="center"/>
    </xf>
    <xf numFmtId="0" fontId="14" fillId="0" borderId="0" xfId="6" applyAlignment="1" applyProtection="1">
      <alignment vertical="top"/>
    </xf>
    <xf numFmtId="0" fontId="14" fillId="0" borderId="0" xfId="6" applyAlignment="1" applyProtection="1">
      <alignment vertical="top" wrapText="1"/>
    </xf>
    <xf numFmtId="0" fontId="14" fillId="0" borderId="0" xfId="6" applyProtection="1"/>
    <xf numFmtId="0" fontId="7" fillId="0" borderId="0" xfId="6" applyFont="1" applyAlignment="1" applyProtection="1">
      <alignment vertical="center"/>
    </xf>
    <xf numFmtId="0" fontId="7" fillId="0" borderId="0" xfId="6" applyFont="1" applyAlignment="1" applyProtection="1">
      <alignment vertical="top"/>
    </xf>
    <xf numFmtId="0" fontId="7" fillId="0" borderId="0" xfId="6" applyFont="1" applyAlignment="1" applyProtection="1">
      <alignment vertical="top" wrapText="1"/>
    </xf>
    <xf numFmtId="0" fontId="7" fillId="0" borderId="0" xfId="6" applyFont="1" applyProtection="1"/>
    <xf numFmtId="0" fontId="14" fillId="0" borderId="2" xfId="6" applyBorder="1" applyAlignment="1" applyProtection="1">
      <alignment vertical="top"/>
    </xf>
    <xf numFmtId="164" fontId="14" fillId="0" borderId="2" xfId="6" applyNumberFormat="1" applyBorder="1" applyAlignment="1" applyProtection="1">
      <alignment vertical="center"/>
    </xf>
    <xf numFmtId="0" fontId="3" fillId="0" borderId="0" xfId="6" applyFont="1" applyAlignment="1" applyProtection="1">
      <alignment vertical="center"/>
    </xf>
    <xf numFmtId="0" fontId="3" fillId="0" borderId="0" xfId="6" applyFont="1" applyProtection="1"/>
    <xf numFmtId="0" fontId="10" fillId="0" borderId="0" xfId="6" applyFont="1" applyAlignment="1" applyProtection="1">
      <alignment vertical="center"/>
    </xf>
    <xf numFmtId="0" fontId="10" fillId="0" borderId="0" xfId="6" applyFont="1" applyProtection="1"/>
    <xf numFmtId="0" fontId="10" fillId="0" borderId="4" xfId="6" applyFont="1" applyBorder="1" applyAlignment="1" applyProtection="1">
      <alignment vertical="top"/>
    </xf>
    <xf numFmtId="0" fontId="10" fillId="0" borderId="4" xfId="6" applyFont="1" applyBorder="1" applyAlignment="1" applyProtection="1">
      <alignment vertical="top" wrapText="1"/>
    </xf>
    <xf numFmtId="0" fontId="10" fillId="0" borderId="5" xfId="6" applyFont="1" applyBorder="1" applyAlignment="1" applyProtection="1">
      <alignment vertical="top"/>
    </xf>
    <xf numFmtId="0" fontId="10" fillId="0" borderId="5" xfId="6" applyFont="1" applyBorder="1" applyAlignment="1" applyProtection="1">
      <alignment vertical="top" wrapText="1"/>
    </xf>
    <xf numFmtId="0" fontId="10" fillId="0" borderId="2" xfId="6" applyFont="1" applyBorder="1" applyAlignment="1" applyProtection="1">
      <alignment vertical="top"/>
    </xf>
    <xf numFmtId="0" fontId="10" fillId="0" borderId="2" xfId="6" applyFont="1" applyBorder="1" applyAlignment="1" applyProtection="1">
      <alignment vertical="top" wrapText="1"/>
    </xf>
    <xf numFmtId="4" fontId="0" fillId="0" borderId="0" xfId="0" applyNumberFormat="1" applyFont="1" applyFill="1" applyAlignment="1">
      <alignment horizontal="center"/>
    </xf>
    <xf numFmtId="0" fontId="10" fillId="0" borderId="7" xfId="6" applyFont="1" applyBorder="1" applyAlignment="1" applyProtection="1">
      <alignment vertical="top"/>
    </xf>
    <xf numFmtId="0" fontId="1" fillId="0" borderId="2" xfId="6" applyFont="1" applyBorder="1" applyAlignment="1" applyProtection="1">
      <alignment vertical="center"/>
    </xf>
    <xf numFmtId="0" fontId="15" fillId="0" borderId="0" xfId="6" applyFont="1" applyAlignment="1" applyProtection="1">
      <alignment horizontal="right" vertical="center"/>
    </xf>
    <xf numFmtId="0" fontId="15" fillId="0" borderId="0" xfId="6" applyFont="1" applyAlignment="1" applyProtection="1">
      <alignment vertical="center"/>
    </xf>
    <xf numFmtId="164" fontId="15" fillId="0" borderId="0" xfId="6" applyNumberFormat="1" applyFont="1" applyAlignment="1" applyProtection="1">
      <alignment horizontal="right" vertical="center"/>
    </xf>
    <xf numFmtId="0" fontId="15" fillId="0" borderId="0" xfId="6" applyFont="1" applyProtection="1"/>
    <xf numFmtId="164" fontId="15" fillId="0" borderId="0" xfId="6" applyNumberFormat="1" applyFont="1" applyAlignment="1" applyProtection="1">
      <alignment vertical="center"/>
    </xf>
    <xf numFmtId="0" fontId="10" fillId="0" borderId="0" xfId="6" applyFont="1" applyAlignment="1" applyProtection="1">
      <alignment horizontal="right" vertical="center"/>
    </xf>
    <xf numFmtId="164" fontId="10" fillId="0" borderId="0" xfId="6" applyNumberFormat="1" applyFont="1" applyAlignment="1" applyProtection="1">
      <alignment vertical="center"/>
    </xf>
    <xf numFmtId="10" fontId="10" fillId="0" borderId="0" xfId="6" applyNumberFormat="1" applyFont="1" applyAlignment="1" applyProtection="1">
      <alignment vertical="center"/>
    </xf>
    <xf numFmtId="0" fontId="2" fillId="0" borderId="0" xfId="6" applyFont="1" applyProtection="1"/>
    <xf numFmtId="0" fontId="15" fillId="0" borderId="3" xfId="6" applyFont="1" applyBorder="1" applyAlignment="1" applyProtection="1">
      <alignment vertical="center"/>
    </xf>
    <xf numFmtId="164" fontId="15" fillId="0" borderId="3" xfId="6" applyNumberFormat="1" applyFont="1" applyBorder="1" applyAlignment="1" applyProtection="1">
      <alignment vertical="center"/>
    </xf>
    <xf numFmtId="49" fontId="0" fillId="0" borderId="0" xfId="0" applyNumberFormat="1" applyFill="1" applyBorder="1" applyAlignment="1">
      <alignment vertical="top"/>
    </xf>
    <xf numFmtId="4" fontId="0" fillId="0" borderId="0" xfId="0" applyNumberFormat="1" applyFont="1" applyBorder="1" applyAlignment="1">
      <alignment horizontal="center"/>
    </xf>
    <xf numFmtId="4" fontId="0" fillId="0" borderId="0" xfId="0" applyNumberFormat="1" applyFont="1" applyBorder="1"/>
    <xf numFmtId="4" fontId="0" fillId="0" borderId="0" xfId="0" applyNumberFormat="1" applyFont="1" applyBorder="1" applyAlignment="1">
      <alignment horizontal="right"/>
    </xf>
    <xf numFmtId="0" fontId="10" fillId="0" borderId="0" xfId="0" applyFont="1" applyFill="1" applyBorder="1" applyAlignment="1">
      <alignment horizontal="left" vertical="top" wrapText="1"/>
    </xf>
    <xf numFmtId="0" fontId="15" fillId="2" borderId="0" xfId="6" applyFont="1" applyFill="1" applyAlignment="1" applyProtection="1">
      <alignment horizontal="right" vertical="center"/>
    </xf>
    <xf numFmtId="0" fontId="15" fillId="2" borderId="0" xfId="6" applyFont="1" applyFill="1" applyAlignment="1" applyProtection="1">
      <alignment vertical="center"/>
    </xf>
    <xf numFmtId="164" fontId="15" fillId="2" borderId="0" xfId="6" applyNumberFormat="1" applyFont="1" applyFill="1" applyAlignment="1" applyProtection="1">
      <alignment horizontal="right" vertical="center"/>
    </xf>
    <xf numFmtId="4" fontId="19" fillId="0" borderId="0" xfId="1" applyFont="1" applyFill="1"/>
    <xf numFmtId="4" fontId="20" fillId="0" borderId="0" xfId="1" applyFont="1" applyFill="1"/>
    <xf numFmtId="4" fontId="21" fillId="0" borderId="0" xfId="1" applyFont="1" applyFill="1"/>
    <xf numFmtId="49" fontId="22" fillId="0" borderId="6" xfId="0" applyNumberFormat="1" applyFont="1" applyFill="1" applyBorder="1" applyAlignment="1">
      <alignment vertical="center"/>
    </xf>
    <xf numFmtId="0" fontId="22" fillId="0" borderId="6" xfId="0" applyNumberFormat="1" applyFont="1" applyFill="1" applyBorder="1" applyAlignment="1">
      <alignment vertical="center" wrapText="1"/>
    </xf>
    <xf numFmtId="0" fontId="23" fillId="0" borderId="6" xfId="0" applyNumberFormat="1" applyFont="1" applyFill="1" applyBorder="1" applyAlignment="1">
      <alignment vertical="center" wrapText="1"/>
    </xf>
    <xf numFmtId="4" fontId="22" fillId="0" borderId="6" xfId="0" applyNumberFormat="1" applyFont="1" applyFill="1" applyBorder="1" applyAlignment="1">
      <alignment horizontal="center" vertical="center"/>
    </xf>
    <xf numFmtId="4" fontId="22" fillId="0" borderId="6" xfId="0" applyNumberFormat="1" applyFont="1" applyFill="1" applyBorder="1" applyAlignment="1">
      <alignment horizontal="right" vertical="center"/>
    </xf>
    <xf numFmtId="4" fontId="24" fillId="0" borderId="0" xfId="0" applyNumberFormat="1" applyFont="1" applyFill="1"/>
    <xf numFmtId="49" fontId="25" fillId="0" borderId="0" xfId="0" applyNumberFormat="1" applyFont="1" applyFill="1" applyAlignment="1">
      <alignment vertical="top"/>
    </xf>
    <xf numFmtId="0" fontId="25" fillId="0" borderId="0" xfId="0" applyNumberFormat="1" applyFont="1" applyFill="1" applyBorder="1" applyAlignment="1">
      <alignment vertical="top"/>
    </xf>
    <xf numFmtId="4" fontId="25" fillId="0" borderId="0" xfId="0" applyNumberFormat="1" applyFont="1" applyFill="1" applyBorder="1" applyAlignment="1">
      <alignment horizontal="right"/>
    </xf>
    <xf numFmtId="4" fontId="25" fillId="0" borderId="0" xfId="0" applyNumberFormat="1" applyFont="1" applyFill="1" applyAlignment="1">
      <alignment horizontal="right"/>
    </xf>
    <xf numFmtId="4" fontId="26" fillId="0" borderId="0" xfId="0" applyNumberFormat="1" applyFont="1" applyFill="1"/>
    <xf numFmtId="49" fontId="21" fillId="0" borderId="0" xfId="0" applyNumberFormat="1" applyFont="1" applyFill="1" applyAlignment="1">
      <alignment vertical="top"/>
    </xf>
    <xf numFmtId="0" fontId="21" fillId="0" borderId="0" xfId="0" applyNumberFormat="1" applyFont="1" applyFill="1" applyBorder="1" applyAlignment="1">
      <alignment horizontal="justify" vertical="top"/>
    </xf>
    <xf numFmtId="4" fontId="21" fillId="0" borderId="0" xfId="0" applyNumberFormat="1" applyFont="1" applyFill="1" applyBorder="1" applyAlignment="1">
      <alignment horizontal="right"/>
    </xf>
    <xf numFmtId="4" fontId="21" fillId="0" borderId="0" xfId="0" applyNumberFormat="1" applyFont="1" applyFill="1" applyAlignment="1">
      <alignment horizontal="right"/>
    </xf>
    <xf numFmtId="4" fontId="27" fillId="0" borderId="0" xfId="0" applyNumberFormat="1" applyFont="1" applyFill="1"/>
    <xf numFmtId="49" fontId="20" fillId="0" borderId="0" xfId="0" applyNumberFormat="1" applyFont="1" applyFill="1" applyAlignment="1">
      <alignment vertical="top"/>
    </xf>
    <xf numFmtId="0" fontId="20" fillId="0" borderId="0" xfId="0" applyNumberFormat="1" applyFont="1" applyFill="1" applyBorder="1" applyAlignment="1">
      <alignment vertical="top"/>
    </xf>
    <xf numFmtId="4" fontId="20" fillId="0" borderId="0" xfId="0" applyNumberFormat="1" applyFont="1" applyFill="1" applyBorder="1" applyAlignment="1">
      <alignment horizontal="right"/>
    </xf>
    <xf numFmtId="4" fontId="20" fillId="0" borderId="0" xfId="0" applyNumberFormat="1" applyFont="1" applyFill="1" applyAlignment="1">
      <alignment horizontal="right"/>
    </xf>
    <xf numFmtId="4" fontId="28" fillId="0" borderId="0" xfId="0" applyNumberFormat="1" applyFont="1" applyFill="1"/>
    <xf numFmtId="4" fontId="21" fillId="0" borderId="0" xfId="0" applyNumberFormat="1" applyFont="1" applyFill="1" applyAlignment="1">
      <alignment horizontal="center"/>
    </xf>
    <xf numFmtId="4" fontId="21" fillId="0" borderId="0" xfId="0" applyNumberFormat="1" applyFont="1" applyFill="1"/>
    <xf numFmtId="4" fontId="30" fillId="0" borderId="0" xfId="0" applyNumberFormat="1" applyFont="1" applyFill="1"/>
    <xf numFmtId="0" fontId="21" fillId="0" borderId="0" xfId="0" applyNumberFormat="1" applyFont="1" applyFill="1" applyAlignment="1">
      <alignment vertical="top" wrapText="1"/>
    </xf>
    <xf numFmtId="4" fontId="21" fillId="0" borderId="0" xfId="0" applyNumberFormat="1" applyFont="1" applyAlignment="1">
      <alignment horizontal="center"/>
    </xf>
    <xf numFmtId="4" fontId="21" fillId="0" borderId="0" xfId="0" applyNumberFormat="1" applyFont="1"/>
    <xf numFmtId="4" fontId="21" fillId="0" borderId="0" xfId="0" applyNumberFormat="1" applyFont="1" applyAlignment="1">
      <alignment horizontal="right"/>
    </xf>
    <xf numFmtId="0" fontId="21" fillId="0" borderId="0" xfId="0" applyNumberFormat="1" applyFont="1" applyFill="1" applyAlignment="1">
      <alignment horizontal="left" vertical="top" wrapText="1"/>
    </xf>
    <xf numFmtId="4" fontId="27" fillId="0" borderId="0" xfId="0" applyNumberFormat="1" applyFont="1"/>
    <xf numFmtId="49" fontId="20" fillId="0" borderId="1" xfId="0" applyNumberFormat="1" applyFont="1" applyFill="1" applyBorder="1" applyAlignment="1">
      <alignment vertical="top"/>
    </xf>
    <xf numFmtId="0" fontId="20" fillId="0" borderId="1" xfId="0" applyNumberFormat="1" applyFont="1" applyFill="1" applyBorder="1" applyAlignment="1">
      <alignment vertical="top"/>
    </xf>
    <xf numFmtId="4" fontId="20" fillId="0" borderId="1" xfId="0" applyNumberFormat="1" applyFont="1" applyFill="1" applyBorder="1" applyAlignment="1"/>
    <xf numFmtId="4" fontId="20" fillId="0" borderId="1" xfId="0" applyNumberFormat="1" applyFont="1" applyFill="1" applyBorder="1"/>
    <xf numFmtId="0" fontId="21" fillId="0" borderId="0" xfId="0" applyNumberFormat="1" applyFont="1" applyFill="1" applyAlignment="1">
      <alignment horizontal="justify" vertical="top"/>
    </xf>
    <xf numFmtId="0" fontId="21" fillId="0" borderId="0" xfId="0" applyFont="1" applyFill="1"/>
    <xf numFmtId="49" fontId="21" fillId="0" borderId="0" xfId="0" applyNumberFormat="1" applyFont="1" applyFill="1" applyBorder="1" applyAlignment="1">
      <alignment vertical="top"/>
    </xf>
    <xf numFmtId="4" fontId="20" fillId="0" borderId="0" xfId="0" applyNumberFormat="1" applyFont="1" applyFill="1" applyBorder="1" applyAlignment="1"/>
    <xf numFmtId="4" fontId="20" fillId="0" borderId="0" xfId="0" applyNumberFormat="1" applyFont="1" applyBorder="1"/>
    <xf numFmtId="49" fontId="20" fillId="0" borderId="0" xfId="0" applyNumberFormat="1" applyFont="1" applyFill="1" applyBorder="1" applyAlignment="1">
      <alignment vertical="top"/>
    </xf>
    <xf numFmtId="4" fontId="21" fillId="0" borderId="0" xfId="0" applyNumberFormat="1" applyFont="1" applyBorder="1" applyAlignment="1">
      <alignment horizontal="center"/>
    </xf>
    <xf numFmtId="4" fontId="21" fillId="0" borderId="0" xfId="0" applyNumberFormat="1" applyFont="1" applyBorder="1" applyAlignment="1">
      <alignment horizontal="right"/>
    </xf>
    <xf numFmtId="4" fontId="21" fillId="0" borderId="0" xfId="0" applyNumberFormat="1" applyFont="1" applyBorder="1"/>
    <xf numFmtId="4" fontId="20" fillId="0" borderId="1" xfId="0" applyNumberFormat="1" applyFont="1" applyBorder="1"/>
    <xf numFmtId="4" fontId="20" fillId="0" borderId="0" xfId="0" applyNumberFormat="1" applyFont="1" applyFill="1" applyBorder="1"/>
    <xf numFmtId="0" fontId="21" fillId="0" borderId="0" xfId="0" applyNumberFormat="1" applyFont="1" applyFill="1" applyBorder="1" applyAlignment="1">
      <alignment vertical="top" wrapText="1"/>
    </xf>
    <xf numFmtId="4" fontId="28" fillId="0" borderId="0" xfId="0" applyNumberFormat="1" applyFont="1"/>
    <xf numFmtId="0" fontId="0" fillId="0" borderId="0" xfId="0" applyNumberFormat="1" applyFill="1" applyBorder="1" applyAlignment="1">
      <alignment vertical="top" wrapText="1"/>
    </xf>
    <xf numFmtId="4" fontId="0" fillId="0" borderId="0" xfId="0" applyNumberFormat="1" applyFont="1" applyFill="1" applyBorder="1" applyAlignment="1">
      <alignment horizontal="center"/>
    </xf>
    <xf numFmtId="4" fontId="0" fillId="0" borderId="0" xfId="0" applyNumberFormat="1" applyFont="1" applyFill="1" applyBorder="1" applyAlignment="1">
      <alignment horizontal="right"/>
    </xf>
    <xf numFmtId="4" fontId="0" fillId="0" borderId="0" xfId="0" applyNumberFormat="1" applyFont="1" applyFill="1" applyBorder="1"/>
    <xf numFmtId="49" fontId="18" fillId="0" borderId="0" xfId="0" applyNumberFormat="1" applyFont="1" applyFill="1" applyBorder="1" applyAlignment="1">
      <alignment vertical="top"/>
    </xf>
    <xf numFmtId="0" fontId="18" fillId="0" borderId="0" xfId="0" applyNumberFormat="1" applyFont="1" applyFill="1" applyBorder="1" applyAlignment="1">
      <alignment vertical="top" wrapText="1"/>
    </xf>
    <xf numFmtId="4" fontId="18" fillId="0" borderId="0" xfId="0" applyNumberFormat="1" applyFont="1" applyBorder="1" applyAlignment="1">
      <alignment horizontal="center"/>
    </xf>
    <xf numFmtId="4" fontId="18" fillId="0" borderId="0" xfId="0" applyNumberFormat="1" applyFont="1" applyBorder="1" applyAlignment="1">
      <alignment horizontal="right"/>
    </xf>
    <xf numFmtId="4" fontId="18" fillId="0" borderId="0" xfId="0" applyNumberFormat="1" applyFont="1" applyBorder="1"/>
    <xf numFmtId="49" fontId="18" fillId="0" borderId="10" xfId="0" applyNumberFormat="1" applyFont="1" applyFill="1" applyBorder="1" applyAlignment="1">
      <alignment vertical="top"/>
    </xf>
    <xf numFmtId="4" fontId="18" fillId="0" borderId="10" xfId="0" applyNumberFormat="1" applyFont="1" applyBorder="1" applyAlignment="1">
      <alignment horizontal="center"/>
    </xf>
    <xf numFmtId="4" fontId="18" fillId="0" borderId="10" xfId="0" applyNumberFormat="1" applyFont="1" applyBorder="1" applyAlignment="1">
      <alignment horizontal="right"/>
    </xf>
    <xf numFmtId="4" fontId="18" fillId="0" borderId="10" xfId="0" applyNumberFormat="1" applyFont="1" applyBorder="1"/>
    <xf numFmtId="49" fontId="18" fillId="0" borderId="0" xfId="0" applyNumberFormat="1" applyFont="1" applyFill="1" applyAlignment="1">
      <alignment vertical="top"/>
    </xf>
    <xf numFmtId="0" fontId="18" fillId="0" borderId="0" xfId="0" applyNumberFormat="1" applyFont="1" applyFill="1" applyAlignment="1">
      <alignment vertical="top" wrapText="1"/>
    </xf>
    <xf numFmtId="4" fontId="18" fillId="0" borderId="0" xfId="0" applyNumberFormat="1" applyFont="1" applyFill="1" applyAlignment="1">
      <alignment horizontal="center"/>
    </xf>
    <xf numFmtId="4" fontId="18" fillId="0" borderId="0" xfId="0" applyNumberFormat="1" applyFont="1" applyFill="1" applyAlignment="1">
      <alignment horizontal="right"/>
    </xf>
    <xf numFmtId="4" fontId="18" fillId="0" borderId="0" xfId="0" applyNumberFormat="1" applyFont="1" applyFill="1"/>
    <xf numFmtId="9" fontId="18" fillId="0" borderId="0" xfId="7" applyFont="1" applyFill="1" applyAlignment="1">
      <alignment horizontal="right"/>
    </xf>
    <xf numFmtId="4" fontId="18" fillId="0" borderId="0" xfId="0" applyNumberFormat="1" applyFont="1" applyFill="1" applyBorder="1" applyAlignment="1">
      <alignment horizontal="center"/>
    </xf>
    <xf numFmtId="4" fontId="18" fillId="0" borderId="0" xfId="0" applyNumberFormat="1" applyFont="1" applyFill="1" applyBorder="1" applyAlignment="1">
      <alignment horizontal="right"/>
    </xf>
    <xf numFmtId="4" fontId="18" fillId="0" borderId="0" xfId="0" applyNumberFormat="1" applyFont="1" applyFill="1" applyBorder="1"/>
    <xf numFmtId="49" fontId="21" fillId="0" borderId="9" xfId="0" applyNumberFormat="1" applyFont="1" applyFill="1" applyBorder="1" applyAlignment="1">
      <alignment vertical="top"/>
    </xf>
    <xf numFmtId="4" fontId="21" fillId="0" borderId="9" xfId="0" applyNumberFormat="1" applyFont="1" applyFill="1" applyBorder="1" applyAlignment="1">
      <alignment horizontal="center"/>
    </xf>
    <xf numFmtId="4" fontId="21" fillId="0" borderId="9" xfId="0" applyNumberFormat="1" applyFont="1" applyFill="1" applyBorder="1"/>
    <xf numFmtId="0" fontId="21" fillId="0" borderId="9" xfId="0" applyNumberFormat="1" applyFont="1" applyFill="1" applyBorder="1" applyAlignment="1">
      <alignment vertical="top" wrapText="1"/>
    </xf>
    <xf numFmtId="0" fontId="31" fillId="0" borderId="9" xfId="0" applyNumberFormat="1" applyFont="1" applyFill="1" applyBorder="1" applyAlignment="1">
      <alignment vertical="top" wrapText="1"/>
    </xf>
    <xf numFmtId="4" fontId="21" fillId="0" borderId="9" xfId="0" applyNumberFormat="1" applyFont="1" applyFill="1" applyBorder="1" applyAlignment="1">
      <alignment horizontal="right"/>
    </xf>
    <xf numFmtId="4" fontId="21" fillId="0" borderId="9" xfId="0" applyNumberFormat="1" applyFont="1" applyBorder="1"/>
    <xf numFmtId="0" fontId="21" fillId="0" borderId="8" xfId="0" applyNumberFormat="1" applyFont="1" applyFill="1" applyBorder="1" applyAlignment="1">
      <alignment vertical="top" wrapText="1"/>
    </xf>
    <xf numFmtId="4" fontId="21" fillId="0" borderId="8" xfId="0" applyNumberFormat="1" applyFont="1" applyFill="1" applyBorder="1" applyAlignment="1">
      <alignment horizontal="center"/>
    </xf>
    <xf numFmtId="4" fontId="21" fillId="0" borderId="8" xfId="0" applyNumberFormat="1" applyFont="1" applyFill="1" applyBorder="1"/>
    <xf numFmtId="49" fontId="21" fillId="0" borderId="8" xfId="0" applyNumberFormat="1" applyFont="1" applyFill="1" applyBorder="1" applyAlignment="1">
      <alignment vertical="top"/>
    </xf>
    <xf numFmtId="4" fontId="21" fillId="0" borderId="8" xfId="0" applyNumberFormat="1" applyFont="1" applyBorder="1" applyAlignment="1">
      <alignment horizontal="center"/>
    </xf>
    <xf numFmtId="4" fontId="21" fillId="0" borderId="8" xfId="0" applyNumberFormat="1" applyFont="1" applyBorder="1"/>
    <xf numFmtId="4" fontId="21" fillId="0" borderId="9" xfId="0" applyNumberFormat="1" applyFont="1" applyBorder="1" applyAlignment="1">
      <alignment horizontal="center"/>
    </xf>
    <xf numFmtId="4" fontId="21" fillId="0" borderId="8" xfId="0" applyNumberFormat="1" applyFont="1" applyFill="1" applyBorder="1" applyAlignment="1">
      <alignment horizontal="right"/>
    </xf>
    <xf numFmtId="4" fontId="21" fillId="0" borderId="9" xfId="0" applyNumberFormat="1" applyFont="1" applyBorder="1" applyAlignment="1">
      <alignment horizontal="right"/>
    </xf>
    <xf numFmtId="0" fontId="21" fillId="0" borderId="9" xfId="0" applyNumberFormat="1" applyFont="1" applyFill="1" applyBorder="1" applyAlignment="1">
      <alignment horizontal="left" vertical="top" wrapText="1"/>
    </xf>
    <xf numFmtId="0" fontId="0" fillId="0" borderId="9" xfId="0" applyNumberFormat="1" applyFont="1" applyFill="1" applyBorder="1" applyAlignment="1">
      <alignment vertical="top" wrapText="1"/>
    </xf>
    <xf numFmtId="4" fontId="21" fillId="0" borderId="8" xfId="0" applyNumberFormat="1" applyFont="1" applyBorder="1" applyAlignment="1">
      <alignment horizontal="right"/>
    </xf>
    <xf numFmtId="0" fontId="21" fillId="0" borderId="9" xfId="0" applyFont="1" applyFill="1" applyBorder="1"/>
    <xf numFmtId="4" fontId="27" fillId="0" borderId="9" xfId="0" applyNumberFormat="1" applyFont="1" applyFill="1" applyBorder="1"/>
    <xf numFmtId="0" fontId="21" fillId="0" borderId="9" xfId="0" applyNumberFormat="1" applyFont="1" applyFill="1" applyBorder="1" applyAlignment="1">
      <alignment horizontal="justify" vertical="top"/>
    </xf>
    <xf numFmtId="0" fontId="32" fillId="0" borderId="9" xfId="0" applyNumberFormat="1" applyFont="1" applyFill="1" applyBorder="1" applyAlignment="1">
      <alignment horizontal="justify" vertical="top"/>
    </xf>
    <xf numFmtId="0" fontId="32" fillId="0" borderId="8" xfId="0" applyNumberFormat="1" applyFont="1" applyFill="1" applyBorder="1" applyAlignment="1">
      <alignment horizontal="justify" vertical="top"/>
    </xf>
    <xf numFmtId="0" fontId="0" fillId="0" borderId="9"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49" fontId="0" fillId="0" borderId="9" xfId="0" applyNumberFormat="1" applyFill="1" applyBorder="1" applyAlignment="1">
      <alignment vertical="top"/>
    </xf>
    <xf numFmtId="0" fontId="0" fillId="0" borderId="9" xfId="0" applyNumberFormat="1" applyFill="1" applyBorder="1" applyAlignment="1">
      <alignment vertical="top" wrapText="1"/>
    </xf>
    <xf numFmtId="4" fontId="0" fillId="0" borderId="9" xfId="0" applyNumberFormat="1" applyFont="1" applyBorder="1" applyAlignment="1">
      <alignment horizontal="center"/>
    </xf>
    <xf numFmtId="4" fontId="0" fillId="0" borderId="9" xfId="0" applyNumberFormat="1" applyFont="1" applyBorder="1" applyAlignment="1">
      <alignment horizontal="right"/>
    </xf>
    <xf numFmtId="4" fontId="0" fillId="0" borderId="9" xfId="0" applyNumberFormat="1" applyFont="1" applyBorder="1"/>
    <xf numFmtId="49" fontId="0" fillId="0" borderId="8" xfId="0" applyNumberFormat="1" applyFont="1" applyFill="1" applyBorder="1" applyAlignment="1">
      <alignment vertical="top"/>
    </xf>
    <xf numFmtId="49" fontId="0" fillId="0" borderId="9" xfId="0" applyNumberFormat="1" applyFont="1" applyFill="1" applyBorder="1" applyAlignment="1">
      <alignment vertical="top"/>
    </xf>
    <xf numFmtId="4" fontId="0" fillId="0" borderId="9" xfId="0" applyNumberFormat="1" applyFont="1" applyFill="1" applyBorder="1" applyAlignment="1">
      <alignment horizontal="center"/>
    </xf>
    <xf numFmtId="4" fontId="0" fillId="0" borderId="9" xfId="0" applyNumberFormat="1" applyFont="1" applyFill="1" applyBorder="1" applyAlignment="1">
      <alignment horizontal="right"/>
    </xf>
    <xf numFmtId="4" fontId="0" fillId="0" borderId="9" xfId="0" applyNumberFormat="1" applyFont="1" applyFill="1" applyBorder="1"/>
    <xf numFmtId="4" fontId="0" fillId="0" borderId="9" xfId="0" applyNumberFormat="1" applyBorder="1" applyAlignment="1">
      <alignment horizontal="center"/>
    </xf>
    <xf numFmtId="49" fontId="18" fillId="0" borderId="9" xfId="0" applyNumberFormat="1" applyFont="1" applyFill="1" applyBorder="1" applyAlignment="1">
      <alignment vertical="top"/>
    </xf>
    <xf numFmtId="0" fontId="18" fillId="0" borderId="9" xfId="0" applyNumberFormat="1" applyFont="1" applyFill="1" applyBorder="1" applyAlignment="1">
      <alignment vertical="top" wrapText="1"/>
    </xf>
    <xf numFmtId="4" fontId="18" fillId="0" borderId="9" xfId="0" applyNumberFormat="1" applyFont="1" applyFill="1" applyBorder="1" applyAlignment="1">
      <alignment horizontal="center"/>
    </xf>
    <xf numFmtId="4" fontId="18" fillId="0" borderId="9" xfId="0" applyNumberFormat="1" applyFont="1" applyFill="1" applyBorder="1" applyAlignment="1">
      <alignment horizontal="right"/>
    </xf>
    <xf numFmtId="4" fontId="18" fillId="0" borderId="9" xfId="0" applyNumberFormat="1" applyFont="1" applyFill="1" applyBorder="1"/>
    <xf numFmtId="49" fontId="0" fillId="0" borderId="0" xfId="0" applyNumberFormat="1" applyFont="1" applyFill="1" applyBorder="1" applyAlignment="1">
      <alignment vertical="top"/>
    </xf>
    <xf numFmtId="0" fontId="0" fillId="0" borderId="0" xfId="0" applyNumberFormat="1" applyFont="1" applyFill="1" applyBorder="1" applyAlignment="1">
      <alignment vertical="top" wrapText="1"/>
    </xf>
    <xf numFmtId="0" fontId="0" fillId="0" borderId="8" xfId="0" applyNumberFormat="1" applyFont="1" applyFill="1" applyBorder="1" applyAlignment="1">
      <alignment vertical="top" wrapText="1"/>
    </xf>
    <xf numFmtId="4" fontId="0" fillId="0" borderId="8" xfId="0" applyNumberFormat="1" applyFont="1" applyBorder="1" applyAlignment="1">
      <alignment horizontal="center"/>
    </xf>
    <xf numFmtId="0" fontId="2" fillId="2" borderId="0" xfId="6" applyFont="1" applyFill="1" applyAlignment="1" applyProtection="1">
      <alignment horizontal="right" vertical="center"/>
    </xf>
    <xf numFmtId="0" fontId="3" fillId="2" borderId="3" xfId="6" applyFont="1" applyFill="1" applyBorder="1" applyAlignment="1" applyProtection="1">
      <alignment vertical="center"/>
    </xf>
    <xf numFmtId="164" fontId="3" fillId="2" borderId="3" xfId="6" applyNumberFormat="1" applyFont="1" applyFill="1" applyBorder="1" applyAlignment="1" applyProtection="1">
      <alignment vertical="center"/>
    </xf>
    <xf numFmtId="0" fontId="29" fillId="0" borderId="0" xfId="0" applyFont="1" applyFill="1" applyBorder="1" applyAlignment="1">
      <alignment vertical="top" wrapText="1"/>
    </xf>
    <xf numFmtId="4" fontId="21" fillId="0" borderId="0" xfId="0" applyNumberFormat="1" applyFont="1" applyFill="1" applyBorder="1" applyAlignment="1">
      <alignment horizontal="center"/>
    </xf>
    <xf numFmtId="4" fontId="21" fillId="0" borderId="0" xfId="0" applyNumberFormat="1" applyFont="1" applyFill="1" applyBorder="1"/>
    <xf numFmtId="0" fontId="21" fillId="0" borderId="11" xfId="0" applyNumberFormat="1" applyFont="1" applyFill="1" applyBorder="1" applyAlignment="1">
      <alignment vertical="top" wrapText="1"/>
    </xf>
    <xf numFmtId="4" fontId="21" fillId="0" borderId="11" xfId="0" applyNumberFormat="1" applyFont="1" applyFill="1" applyBorder="1" applyAlignment="1">
      <alignment horizontal="center"/>
    </xf>
    <xf numFmtId="4" fontId="21" fillId="0" borderId="11" xfId="0" applyNumberFormat="1" applyFont="1" applyFill="1" applyBorder="1"/>
    <xf numFmtId="49" fontId="0" fillId="0" borderId="11" xfId="0" applyNumberFormat="1" applyFont="1" applyFill="1" applyBorder="1" applyAlignment="1">
      <alignment vertical="top"/>
    </xf>
    <xf numFmtId="0" fontId="0" fillId="0" borderId="11" xfId="0" applyNumberFormat="1" applyFont="1" applyFill="1" applyBorder="1" applyAlignment="1">
      <alignment vertical="top" wrapText="1"/>
    </xf>
    <xf numFmtId="4" fontId="21" fillId="0" borderId="11" xfId="0" applyNumberFormat="1" applyFont="1" applyBorder="1" applyAlignment="1">
      <alignment horizontal="center"/>
    </xf>
    <xf numFmtId="4" fontId="21" fillId="0" borderId="11" xfId="0" applyNumberFormat="1" applyFont="1" applyBorder="1"/>
    <xf numFmtId="0" fontId="31" fillId="0" borderId="11" xfId="0" applyNumberFormat="1" applyFont="1" applyFill="1" applyBorder="1" applyAlignment="1">
      <alignment vertical="top" wrapText="1"/>
    </xf>
    <xf numFmtId="0" fontId="0" fillId="0" borderId="11" xfId="0" applyNumberFormat="1" applyFill="1" applyBorder="1" applyAlignment="1">
      <alignment vertical="top" wrapText="1"/>
    </xf>
    <xf numFmtId="4" fontId="0" fillId="0" borderId="0" xfId="0" applyNumberFormat="1" applyFont="1" applyBorder="1" applyAlignment="1">
      <alignment horizontal="left"/>
    </xf>
    <xf numFmtId="0" fontId="0" fillId="0" borderId="0" xfId="0" applyNumberFormat="1" applyFont="1" applyFill="1" applyBorder="1" applyAlignment="1" applyProtection="1">
      <alignment vertical="top" wrapText="1"/>
      <protection locked="0"/>
    </xf>
    <xf numFmtId="0" fontId="0" fillId="0" borderId="9" xfId="0" applyNumberFormat="1" applyFont="1" applyFill="1" applyBorder="1" applyAlignment="1" applyProtection="1">
      <alignment vertical="top" wrapText="1"/>
      <protection locked="0"/>
    </xf>
    <xf numFmtId="49" fontId="16" fillId="0" borderId="0" xfId="0" applyNumberFormat="1" applyFont="1" applyFill="1" applyBorder="1" applyAlignment="1">
      <alignment vertical="top"/>
    </xf>
    <xf numFmtId="49" fontId="0" fillId="0" borderId="10" xfId="0" applyNumberFormat="1" applyFont="1" applyFill="1" applyBorder="1" applyAlignment="1">
      <alignment vertical="top"/>
    </xf>
    <xf numFmtId="0" fontId="21" fillId="0" borderId="10" xfId="0" applyNumberFormat="1" applyFont="1" applyFill="1" applyBorder="1" applyAlignment="1">
      <alignment vertical="top" wrapText="1"/>
    </xf>
    <xf numFmtId="4" fontId="21" fillId="0" borderId="10" xfId="0" applyNumberFormat="1" applyFont="1" applyFill="1" applyBorder="1" applyAlignment="1">
      <alignment horizontal="center"/>
    </xf>
    <xf numFmtId="4" fontId="21" fillId="0" borderId="10" xfId="0" applyNumberFormat="1" applyFont="1" applyFill="1" applyBorder="1" applyAlignment="1">
      <alignment horizontal="right"/>
    </xf>
    <xf numFmtId="4" fontId="21" fillId="0" borderId="10" xfId="0" applyNumberFormat="1" applyFont="1" applyFill="1" applyBorder="1"/>
    <xf numFmtId="4" fontId="21" fillId="0" borderId="11" xfId="0" applyNumberFormat="1" applyFont="1" applyFill="1" applyBorder="1" applyAlignment="1">
      <alignment horizontal="right"/>
    </xf>
    <xf numFmtId="0" fontId="38" fillId="0" borderId="11" xfId="0" applyNumberFormat="1" applyFont="1" applyFill="1" applyBorder="1" applyAlignment="1">
      <alignment vertical="top" wrapText="1"/>
    </xf>
    <xf numFmtId="0" fontId="38" fillId="0" borderId="0" xfId="0" applyNumberFormat="1" applyFont="1" applyFill="1" applyBorder="1" applyAlignment="1">
      <alignment vertical="top" wrapText="1"/>
    </xf>
    <xf numFmtId="0" fontId="38" fillId="0" borderId="9" xfId="0" applyNumberFormat="1" applyFont="1" applyFill="1" applyBorder="1" applyAlignment="1">
      <alignment vertical="top" wrapText="1"/>
    </xf>
    <xf numFmtId="0" fontId="39" fillId="0" borderId="9" xfId="0" applyNumberFormat="1" applyFont="1" applyFill="1" applyBorder="1" applyAlignment="1">
      <alignment horizontal="justify" vertical="top"/>
    </xf>
    <xf numFmtId="0" fontId="38" fillId="0" borderId="0" xfId="0" applyNumberFormat="1" applyFont="1" applyFill="1" applyBorder="1" applyAlignment="1" applyProtection="1">
      <alignment vertical="top" wrapText="1"/>
      <protection locked="0"/>
    </xf>
    <xf numFmtId="0" fontId="38" fillId="0" borderId="9" xfId="0" applyNumberFormat="1" applyFont="1" applyFill="1" applyBorder="1" applyAlignment="1" applyProtection="1">
      <alignment vertical="top" wrapText="1"/>
      <protection locked="0"/>
    </xf>
    <xf numFmtId="0" fontId="38" fillId="0" borderId="10" xfId="0" applyNumberFormat="1" applyFont="1" applyFill="1" applyBorder="1" applyAlignment="1">
      <alignment vertical="top" wrapText="1"/>
    </xf>
    <xf numFmtId="0" fontId="40" fillId="0" borderId="1" xfId="0" applyNumberFormat="1" applyFont="1" applyFill="1" applyBorder="1" applyAlignment="1">
      <alignment vertical="top"/>
    </xf>
    <xf numFmtId="0" fontId="38" fillId="0" borderId="0" xfId="0" applyNumberFormat="1" applyFont="1" applyFill="1" applyAlignment="1">
      <alignment horizontal="justify" vertical="top"/>
    </xf>
    <xf numFmtId="0" fontId="40" fillId="0" borderId="0" xfId="0" applyNumberFormat="1" applyFont="1" applyFill="1" applyBorder="1" applyAlignment="1">
      <alignment vertical="top"/>
    </xf>
    <xf numFmtId="0" fontId="38" fillId="0" borderId="8" xfId="0" applyNumberFormat="1" applyFont="1" applyFill="1" applyBorder="1" applyAlignment="1">
      <alignment vertical="top" wrapText="1"/>
    </xf>
    <xf numFmtId="0" fontId="38" fillId="0" borderId="0" xfId="0" applyNumberFormat="1" applyFont="1" applyFill="1" applyAlignment="1">
      <alignment vertical="top" wrapText="1"/>
    </xf>
    <xf numFmtId="0" fontId="38" fillId="0" borderId="0" xfId="0" applyNumberFormat="1" applyFont="1" applyFill="1" applyBorder="1" applyAlignment="1">
      <alignment horizontal="justify" vertical="top"/>
    </xf>
    <xf numFmtId="0" fontId="38" fillId="0" borderId="9" xfId="0" applyNumberFormat="1" applyFont="1" applyFill="1" applyBorder="1" applyAlignment="1">
      <alignment horizontal="justify" vertical="top"/>
    </xf>
    <xf numFmtId="0" fontId="39" fillId="0" borderId="8" xfId="0" applyNumberFormat="1" applyFont="1" applyFill="1" applyBorder="1" applyAlignment="1">
      <alignment horizontal="justify" vertical="top"/>
    </xf>
    <xf numFmtId="0" fontId="40" fillId="0" borderId="0" xfId="0" applyNumberFormat="1" applyFont="1" applyFill="1" applyBorder="1" applyAlignment="1">
      <alignment vertical="top" wrapText="1"/>
    </xf>
    <xf numFmtId="0" fontId="38" fillId="0" borderId="0" xfId="0" applyNumberFormat="1" applyFont="1" applyFill="1" applyBorder="1" applyAlignment="1">
      <alignment horizontal="left" vertical="top" wrapText="1"/>
    </xf>
    <xf numFmtId="0" fontId="38" fillId="0" borderId="9" xfId="0" applyNumberFormat="1" applyFont="1" applyFill="1" applyBorder="1" applyAlignment="1">
      <alignment horizontal="left" vertical="top" wrapText="1"/>
    </xf>
    <xf numFmtId="0" fontId="38" fillId="0" borderId="0" xfId="0" applyNumberFormat="1" applyFont="1" applyFill="1" applyAlignment="1">
      <alignment horizontal="left" vertical="top" wrapText="1"/>
    </xf>
    <xf numFmtId="0" fontId="13" fillId="0" borderId="0" xfId="0" applyNumberFormat="1" applyFont="1" applyFill="1" applyAlignment="1">
      <alignment vertical="top" wrapText="1"/>
    </xf>
    <xf numFmtId="0" fontId="13" fillId="0" borderId="9" xfId="0" applyNumberFormat="1" applyFont="1" applyFill="1" applyBorder="1" applyAlignment="1">
      <alignment vertical="top" wrapText="1"/>
    </xf>
    <xf numFmtId="49" fontId="21" fillId="0" borderId="11" xfId="0" applyNumberFormat="1" applyFont="1" applyFill="1" applyBorder="1" applyAlignment="1">
      <alignment vertical="top"/>
    </xf>
    <xf numFmtId="49" fontId="33" fillId="0" borderId="9" xfId="0" applyNumberFormat="1" applyFont="1" applyFill="1" applyBorder="1" applyAlignment="1">
      <alignment vertical="top"/>
    </xf>
    <xf numFmtId="0" fontId="32" fillId="0" borderId="9" xfId="0" applyNumberFormat="1" applyFont="1" applyFill="1" applyBorder="1" applyAlignment="1">
      <alignment vertical="top" wrapText="1"/>
    </xf>
    <xf numFmtId="4" fontId="33" fillId="0" borderId="9" xfId="0" applyNumberFormat="1" applyFont="1" applyFill="1" applyBorder="1" applyAlignment="1">
      <alignment horizontal="center"/>
    </xf>
    <xf numFmtId="4" fontId="33" fillId="0" borderId="9" xfId="0" applyNumberFormat="1" applyFont="1" applyFill="1" applyBorder="1"/>
    <xf numFmtId="4" fontId="41" fillId="0" borderId="0" xfId="0" applyNumberFormat="1" applyFont="1" applyFill="1"/>
    <xf numFmtId="0" fontId="31" fillId="0" borderId="0" xfId="0" applyNumberFormat="1" applyFont="1" applyFill="1" applyAlignment="1">
      <alignment vertical="top" wrapText="1"/>
    </xf>
    <xf numFmtId="0" fontId="39" fillId="0" borderId="0" xfId="0" applyNumberFormat="1" applyFont="1" applyFill="1" applyBorder="1" applyAlignment="1">
      <alignment horizontal="justify" vertical="top"/>
    </xf>
    <xf numFmtId="0" fontId="38" fillId="0" borderId="8" xfId="0" applyNumberFormat="1" applyFont="1" applyFill="1" applyBorder="1" applyAlignment="1">
      <alignment horizontal="justify" vertical="top"/>
    </xf>
    <xf numFmtId="0" fontId="20" fillId="0" borderId="0" xfId="0" applyNumberFormat="1" applyFont="1" applyFill="1" applyBorder="1" applyAlignment="1">
      <alignment vertical="top" wrapText="1"/>
    </xf>
    <xf numFmtId="0" fontId="21" fillId="0" borderId="11" xfId="0" applyNumberFormat="1" applyFont="1" applyFill="1" applyBorder="1" applyAlignment="1">
      <alignment horizontal="left" vertical="top" wrapText="1"/>
    </xf>
    <xf numFmtId="0" fontId="40" fillId="0" borderId="11" xfId="0" applyNumberFormat="1" applyFont="1" applyFill="1" applyBorder="1" applyAlignment="1">
      <alignment vertical="top" wrapText="1"/>
    </xf>
    <xf numFmtId="4" fontId="20" fillId="0" borderId="11" xfId="0" applyNumberFormat="1" applyFont="1" applyFill="1" applyBorder="1" applyAlignment="1"/>
    <xf numFmtId="4" fontId="20" fillId="0" borderId="11" xfId="0" applyNumberFormat="1" applyFont="1" applyBorder="1"/>
    <xf numFmtId="0" fontId="38" fillId="0" borderId="1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38" fillId="0" borderId="8"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49" fontId="21" fillId="0" borderId="10" xfId="0" applyNumberFormat="1" applyFont="1" applyFill="1" applyBorder="1" applyAlignment="1">
      <alignment vertical="top"/>
    </xf>
    <xf numFmtId="0" fontId="0" fillId="0" borderId="10" xfId="0" applyNumberFormat="1" applyFont="1" applyFill="1" applyBorder="1" applyAlignment="1">
      <alignment horizontal="left" vertical="top" wrapText="1"/>
    </xf>
    <xf numFmtId="0" fontId="38" fillId="0" borderId="10" xfId="0" applyNumberFormat="1" applyFont="1" applyFill="1" applyBorder="1" applyAlignment="1">
      <alignment horizontal="left" vertical="top" wrapText="1"/>
    </xf>
    <xf numFmtId="4" fontId="0" fillId="0" borderId="10" xfId="0" applyNumberFormat="1" applyFont="1" applyBorder="1" applyAlignment="1">
      <alignment horizontal="center"/>
    </xf>
    <xf numFmtId="4" fontId="21" fillId="0" borderId="10" xfId="0" applyNumberFormat="1" applyFont="1" applyBorder="1"/>
    <xf numFmtId="4" fontId="0" fillId="0" borderId="11" xfId="0" applyNumberFormat="1" applyFont="1" applyBorder="1" applyAlignment="1">
      <alignment horizontal="center"/>
    </xf>
    <xf numFmtId="4" fontId="0" fillId="0" borderId="11" xfId="0" applyNumberFormat="1" applyFont="1" applyBorder="1" applyAlignment="1">
      <alignment horizontal="right"/>
    </xf>
    <xf numFmtId="4" fontId="0" fillId="0" borderId="11" xfId="0" applyNumberFormat="1" applyFont="1" applyBorder="1"/>
    <xf numFmtId="4" fontId="21" fillId="0" borderId="11" xfId="0" applyNumberFormat="1" applyFont="1" applyBorder="1" applyAlignment="1">
      <alignment horizontal="right"/>
    </xf>
    <xf numFmtId="4" fontId="0" fillId="0" borderId="8" xfId="0" applyNumberFormat="1" applyFont="1" applyFill="1" applyBorder="1" applyAlignment="1">
      <alignment horizontal="center"/>
    </xf>
    <xf numFmtId="4" fontId="0" fillId="0" borderId="8" xfId="0" applyNumberFormat="1" applyFont="1" applyFill="1" applyBorder="1" applyAlignment="1">
      <alignment horizontal="right"/>
    </xf>
    <xf numFmtId="4" fontId="0" fillId="0" borderId="8" xfId="0" applyNumberFormat="1" applyFont="1" applyFill="1" applyBorder="1"/>
    <xf numFmtId="4" fontId="0" fillId="0" borderId="11" xfId="0" applyNumberFormat="1" applyFont="1" applyFill="1" applyBorder="1" applyAlignment="1">
      <alignment horizontal="center"/>
    </xf>
    <xf numFmtId="4" fontId="0" fillId="0" borderId="11" xfId="0" applyNumberFormat="1" applyFont="1" applyFill="1" applyBorder="1" applyAlignment="1">
      <alignment horizontal="right"/>
    </xf>
    <xf numFmtId="4" fontId="0" fillId="0" borderId="11" xfId="0" applyNumberFormat="1" applyFont="1" applyFill="1" applyBorder="1"/>
    <xf numFmtId="0" fontId="21" fillId="0" borderId="0" xfId="0" applyNumberFormat="1" applyFont="1" applyFill="1" applyBorder="1" applyAlignment="1" applyProtection="1">
      <alignment vertical="top" wrapText="1"/>
      <protection locked="0"/>
    </xf>
    <xf numFmtId="0" fontId="21" fillId="0" borderId="9" xfId="0" applyNumberFormat="1" applyFont="1" applyFill="1" applyBorder="1" applyAlignment="1" applyProtection="1">
      <alignment vertical="top" wrapText="1"/>
      <protection locked="0"/>
    </xf>
    <xf numFmtId="0" fontId="0" fillId="0" borderId="11" xfId="0" applyNumberFormat="1" applyFont="1" applyFill="1" applyBorder="1" applyAlignment="1" applyProtection="1">
      <alignment vertical="top" wrapText="1"/>
      <protection locked="0"/>
    </xf>
    <xf numFmtId="4" fontId="27" fillId="0" borderId="0" xfId="0" applyNumberFormat="1" applyFont="1" applyFill="1" applyBorder="1"/>
    <xf numFmtId="49" fontId="0" fillId="0" borderId="11" xfId="0" applyNumberFormat="1" applyFill="1" applyBorder="1" applyAlignment="1">
      <alignment vertical="top"/>
    </xf>
    <xf numFmtId="49" fontId="0" fillId="0" borderId="12" xfId="0" applyNumberFormat="1" applyFont="1" applyFill="1" applyBorder="1" applyAlignment="1">
      <alignment vertical="top"/>
    </xf>
    <xf numFmtId="0" fontId="0" fillId="0" borderId="12" xfId="0" applyNumberFormat="1" applyFont="1" applyFill="1" applyBorder="1" applyAlignment="1">
      <alignment vertical="top" wrapText="1"/>
    </xf>
    <xf numFmtId="0" fontId="38" fillId="0" borderId="12" xfId="0" applyNumberFormat="1" applyFont="1" applyFill="1" applyBorder="1" applyAlignment="1">
      <alignment vertical="top" wrapText="1"/>
    </xf>
    <xf numFmtId="4" fontId="0" fillId="0" borderId="12" xfId="0" applyNumberFormat="1" applyFont="1" applyBorder="1" applyAlignment="1">
      <alignment horizontal="center"/>
    </xf>
    <xf numFmtId="4" fontId="21" fillId="0" borderId="12" xfId="0" applyNumberFormat="1" applyFont="1" applyBorder="1" applyAlignment="1">
      <alignment horizontal="right"/>
    </xf>
    <xf numFmtId="4" fontId="21" fillId="0" borderId="12" xfId="0" applyNumberFormat="1" applyFont="1" applyBorder="1"/>
    <xf numFmtId="49" fontId="21" fillId="0" borderId="8" xfId="2" applyNumberFormat="1" applyFont="1" applyFill="1" applyBorder="1" applyAlignment="1">
      <alignment vertical="top"/>
    </xf>
    <xf numFmtId="0" fontId="0" fillId="0" borderId="8" xfId="2" applyNumberFormat="1" applyFont="1" applyFill="1" applyBorder="1" applyAlignment="1">
      <alignment vertical="top" wrapText="1"/>
    </xf>
    <xf numFmtId="0" fontId="38" fillId="0" borderId="8" xfId="2" applyNumberFormat="1" applyFont="1" applyFill="1" applyBorder="1" applyAlignment="1">
      <alignment vertical="top" wrapText="1"/>
    </xf>
    <xf numFmtId="4" fontId="21" fillId="0" borderId="8" xfId="2" applyNumberFormat="1" applyFont="1" applyBorder="1" applyAlignment="1">
      <alignment horizontal="center"/>
    </xf>
    <xf numFmtId="4" fontId="21" fillId="0" borderId="8" xfId="2" applyNumberFormat="1" applyFont="1" applyBorder="1" applyAlignment="1">
      <alignment horizontal="right"/>
    </xf>
    <xf numFmtId="4" fontId="21" fillId="0" borderId="8" xfId="2" applyNumberFormat="1" applyFont="1" applyBorder="1"/>
    <xf numFmtId="0" fontId="0" fillId="0" borderId="0" xfId="2" applyNumberFormat="1" applyFont="1" applyFill="1" applyAlignment="1">
      <alignment vertical="top" wrapText="1"/>
    </xf>
    <xf numFmtId="0" fontId="0" fillId="0" borderId="12" xfId="2" applyNumberFormat="1" applyFont="1" applyFill="1" applyBorder="1" applyAlignment="1">
      <alignment vertical="top" wrapText="1"/>
    </xf>
    <xf numFmtId="0" fontId="0" fillId="0" borderId="10" xfId="0" applyNumberFormat="1" applyFont="1" applyFill="1" applyBorder="1" applyAlignment="1">
      <alignment vertical="top" wrapText="1"/>
    </xf>
    <xf numFmtId="49" fontId="10" fillId="0" borderId="0" xfId="0" applyNumberFormat="1" applyFont="1" applyFill="1" applyAlignment="1">
      <alignment vertical="top"/>
    </xf>
    <xf numFmtId="0" fontId="10" fillId="0" borderId="0" xfId="0" applyNumberFormat="1" applyFont="1" applyFill="1" applyBorder="1" applyAlignment="1">
      <alignment vertical="top"/>
    </xf>
    <xf numFmtId="4" fontId="10" fillId="0" borderId="0" xfId="0" applyNumberFormat="1" applyFont="1" applyFill="1" applyBorder="1" applyAlignment="1">
      <alignment horizontal="right"/>
    </xf>
    <xf numFmtId="4" fontId="10" fillId="0" borderId="0" xfId="0" applyNumberFormat="1" applyFont="1" applyFill="1" applyAlignment="1">
      <alignment horizontal="right"/>
    </xf>
    <xf numFmtId="4" fontId="42" fillId="0" borderId="0" xfId="0" applyNumberFormat="1" applyFont="1" applyFill="1"/>
    <xf numFmtId="0" fontId="43" fillId="0" borderId="0" xfId="0" applyNumberFormat="1" applyFont="1" applyFill="1" applyBorder="1" applyAlignment="1">
      <alignment vertical="top"/>
    </xf>
    <xf numFmtId="0" fontId="10" fillId="0" borderId="4" xfId="6" applyFont="1" applyFill="1" applyBorder="1" applyAlignment="1" applyProtection="1">
      <alignment vertical="top" wrapText="1"/>
    </xf>
    <xf numFmtId="0" fontId="10" fillId="0" borderId="7" xfId="6" applyFont="1" applyFill="1" applyBorder="1" applyAlignment="1" applyProtection="1">
      <alignment vertical="top" wrapText="1"/>
    </xf>
    <xf numFmtId="49" fontId="14" fillId="3" borderId="2" xfId="6" applyNumberFormat="1" applyFill="1" applyBorder="1" applyAlignment="1" applyProtection="1">
      <alignment horizontal="left" vertical="top" wrapText="1"/>
      <protection locked="0"/>
    </xf>
    <xf numFmtId="10" fontId="10" fillId="3" borderId="0" xfId="6" applyNumberFormat="1" applyFont="1" applyFill="1" applyAlignment="1" applyProtection="1">
      <alignment vertical="center"/>
      <protection locked="0"/>
    </xf>
    <xf numFmtId="4" fontId="21" fillId="3" borderId="9" xfId="0" applyNumberFormat="1" applyFont="1" applyFill="1" applyBorder="1"/>
    <xf numFmtId="4" fontId="21" fillId="3" borderId="13" xfId="0" applyNumberFormat="1" applyFont="1" applyFill="1" applyBorder="1"/>
    <xf numFmtId="4" fontId="21" fillId="3" borderId="14" xfId="0" applyNumberFormat="1" applyFont="1" applyFill="1" applyBorder="1"/>
    <xf numFmtId="4" fontId="21" fillId="3" borderId="15" xfId="0" applyNumberFormat="1" applyFont="1" applyFill="1" applyBorder="1"/>
    <xf numFmtId="4" fontId="21" fillId="3" borderId="8" xfId="0" applyNumberFormat="1" applyFont="1" applyFill="1" applyBorder="1"/>
    <xf numFmtId="4" fontId="21" fillId="3" borderId="0" xfId="0" applyNumberFormat="1" applyFont="1" applyFill="1" applyBorder="1" applyAlignment="1">
      <alignment horizontal="right"/>
    </xf>
    <xf numFmtId="4" fontId="21" fillId="3" borderId="9" xfId="0" applyNumberFormat="1" applyFont="1" applyFill="1" applyBorder="1" applyAlignment="1">
      <alignment horizontal="right"/>
    </xf>
    <xf numFmtId="4" fontId="21" fillId="3" borderId="13" xfId="0" applyNumberFormat="1" applyFont="1" applyFill="1" applyBorder="1" applyAlignment="1">
      <alignment horizontal="right"/>
    </xf>
    <xf numFmtId="4" fontId="21" fillId="3" borderId="14" xfId="0" applyNumberFormat="1" applyFont="1" applyFill="1" applyBorder="1" applyAlignment="1">
      <alignment horizontal="right"/>
    </xf>
    <xf numFmtId="4" fontId="21" fillId="3" borderId="15" xfId="0" applyNumberFormat="1" applyFont="1" applyFill="1" applyBorder="1" applyAlignment="1">
      <alignment horizontal="right"/>
    </xf>
    <xf numFmtId="4" fontId="21" fillId="3" borderId="16" xfId="0" applyNumberFormat="1" applyFont="1" applyFill="1" applyBorder="1" applyAlignment="1">
      <alignment horizontal="right"/>
    </xf>
    <xf numFmtId="4" fontId="21" fillId="3" borderId="8" xfId="0" applyNumberFormat="1" applyFont="1" applyFill="1" applyBorder="1" applyAlignment="1">
      <alignment horizontal="right"/>
    </xf>
    <xf numFmtId="4" fontId="21" fillId="3" borderId="17" xfId="0" applyNumberFormat="1" applyFont="1" applyFill="1" applyBorder="1" applyAlignment="1">
      <alignment horizontal="right"/>
    </xf>
    <xf numFmtId="4" fontId="21" fillId="3" borderId="0" xfId="0" applyNumberFormat="1" applyFont="1" applyFill="1" applyAlignment="1">
      <alignment horizontal="right"/>
    </xf>
    <xf numFmtId="4" fontId="21" fillId="3" borderId="17" xfId="0" applyNumberFormat="1" applyFont="1" applyFill="1" applyBorder="1"/>
    <xf numFmtId="4" fontId="21" fillId="3" borderId="16" xfId="0" applyNumberFormat="1" applyFont="1" applyFill="1" applyBorder="1"/>
    <xf numFmtId="4" fontId="21" fillId="3" borderId="18" xfId="0" applyNumberFormat="1" applyFont="1" applyFill="1" applyBorder="1"/>
    <xf numFmtId="4" fontId="21" fillId="3" borderId="18" xfId="0" applyNumberFormat="1" applyFont="1" applyFill="1" applyBorder="1" applyAlignment="1">
      <alignment horizontal="right"/>
    </xf>
    <xf numFmtId="4" fontId="0" fillId="3" borderId="14" xfId="0" applyNumberFormat="1" applyFont="1" applyFill="1" applyBorder="1" applyAlignment="1">
      <alignment horizontal="right"/>
    </xf>
    <xf numFmtId="4" fontId="0" fillId="3" borderId="13" xfId="0" applyNumberFormat="1" applyFont="1" applyFill="1" applyBorder="1" applyAlignment="1">
      <alignment horizontal="right"/>
    </xf>
    <xf numFmtId="4" fontId="18" fillId="3" borderId="13" xfId="0" applyNumberFormat="1" applyFont="1" applyFill="1" applyBorder="1" applyAlignment="1">
      <alignment horizontal="right"/>
    </xf>
    <xf numFmtId="4" fontId="18" fillId="3" borderId="16" xfId="0" applyNumberFormat="1" applyFont="1" applyFill="1" applyBorder="1" applyAlignment="1">
      <alignment horizontal="right"/>
    </xf>
    <xf numFmtId="4" fontId="0" fillId="3" borderId="9" xfId="0" applyNumberFormat="1" applyFont="1" applyFill="1" applyBorder="1" applyAlignment="1">
      <alignment horizontal="right"/>
    </xf>
    <xf numFmtId="4" fontId="0" fillId="3" borderId="18" xfId="0" applyNumberFormat="1" applyFont="1" applyFill="1" applyBorder="1" applyAlignment="1">
      <alignment horizontal="right"/>
    </xf>
    <xf numFmtId="4" fontId="0" fillId="3" borderId="15" xfId="0" applyNumberFormat="1" applyFont="1" applyFill="1" applyBorder="1" applyAlignment="1">
      <alignment horizontal="right"/>
    </xf>
    <xf numFmtId="4" fontId="21" fillId="3" borderId="14" xfId="2" applyNumberFormat="1" applyFont="1" applyFill="1" applyBorder="1" applyAlignment="1">
      <alignment horizontal="right"/>
    </xf>
    <xf numFmtId="4" fontId="18" fillId="3" borderId="14"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3" borderId="17" xfId="0" applyNumberFormat="1" applyFont="1" applyFill="1" applyBorder="1" applyAlignment="1">
      <alignment horizontal="right"/>
    </xf>
    <xf numFmtId="4" fontId="21" fillId="0" borderId="15" xfId="0" applyNumberFormat="1" applyFont="1" applyFill="1" applyBorder="1" applyAlignment="1">
      <alignment horizontal="right"/>
    </xf>
    <xf numFmtId="4" fontId="21" fillId="0" borderId="14" xfId="0" applyNumberFormat="1" applyFont="1" applyFill="1" applyBorder="1" applyAlignment="1">
      <alignment horizontal="right"/>
    </xf>
  </cellXfs>
  <cellStyles count="8">
    <cellStyle name="Navadno" xfId="0" builtinId="0"/>
    <cellStyle name="Navadno 2" xfId="1"/>
    <cellStyle name="Navadno 3" xfId="2"/>
    <cellStyle name="Navadno 3 2" xfId="3"/>
    <cellStyle name="Navadno 4" xfId="4"/>
    <cellStyle name="Navadno 5" xfId="5"/>
    <cellStyle name="Navadno 6" xfId="6"/>
    <cellStyle name="Odstotek"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o%20Luka&#269;\Documents\BI\NARO&#268;NIKI\ROTAR\IZVAJALCI\GP%20GRADING\OBRA&#268;UN%20IN%20PLA&#268;ILA\Obra&#269;un%20GP%20Grading%20doo%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PNA REKAPITULACIJA A"/>
      <sheetName val="SKUPNA REKAPITULACIJA A $"/>
      <sheetName val="rekapitulacija 22 2012"/>
      <sheetName val="specifikacija 22 2012"/>
      <sheetName val="rekapitulacija R-dodatno3"/>
      <sheetName val="specifikacija AB plošča Rd3"/>
      <sheetName val="specifikacija ojačitve Rd3"/>
      <sheetName val="specifikacija streha Rd3"/>
      <sheetName val="specifikacija dimnik Rd3"/>
      <sheetName val="specifikacija vhod Rd3"/>
      <sheetName val="specifikacija meteorna Rd3"/>
      <sheetName val="specifikacija prestavitev Rd3"/>
      <sheetName val="rekapitulacija R-dodatno4"/>
      <sheetName val="specifikacija dovod vode Rd4"/>
      <sheetName val="specifikacija HI temeljev Rd4"/>
      <sheetName val="specifikacija NN Rd4"/>
      <sheetName val="specifikacija razno streha Rd4"/>
      <sheetName val="specifikacija tlak shrambe Rd4"/>
      <sheetName val="specifikacija zahtevki Rd4"/>
      <sheetName val="rekapitulacija Rd5"/>
      <sheetName val="specifikacija Rd5"/>
      <sheetName val="rekapitulacija Rd6"/>
      <sheetName val="specifikacija Rd6"/>
      <sheetName val="rekapitulacija Rd7"/>
      <sheetName val="specifikacija razna dela Rd7 "/>
      <sheetName val="specifikacija škarpniki Rd7"/>
    </sheetNames>
    <sheetDataSet>
      <sheetData sheetId="0" refreshError="1"/>
      <sheetData sheetId="1" refreshError="1"/>
      <sheetData sheetId="2" refreshError="1"/>
      <sheetData sheetId="3">
        <row r="1">
          <cell r="C1" t="str">
            <v>količina</v>
          </cell>
          <cell r="D1" t="str">
            <v>cena/enoto</v>
          </cell>
        </row>
        <row r="42">
          <cell r="C42">
            <v>2</v>
          </cell>
          <cell r="D42">
            <v>20</v>
          </cell>
        </row>
        <row r="48">
          <cell r="C48">
            <v>1</v>
          </cell>
          <cell r="D48">
            <v>20</v>
          </cell>
        </row>
        <row r="54">
          <cell r="C54">
            <v>1</v>
          </cell>
          <cell r="D54">
            <v>120</v>
          </cell>
        </row>
        <row r="59">
          <cell r="C59">
            <v>1</v>
          </cell>
          <cell r="D59">
            <v>150</v>
          </cell>
        </row>
        <row r="63">
          <cell r="C63">
            <v>5</v>
          </cell>
          <cell r="D63">
            <v>14</v>
          </cell>
        </row>
        <row r="67">
          <cell r="C67">
            <v>29.04</v>
          </cell>
          <cell r="D67">
            <v>4</v>
          </cell>
        </row>
        <row r="69">
          <cell r="C69">
            <v>41.25</v>
          </cell>
        </row>
        <row r="73">
          <cell r="C73">
            <v>7.88</v>
          </cell>
          <cell r="D73">
            <v>15</v>
          </cell>
        </row>
        <row r="75">
          <cell r="C75">
            <v>4.05</v>
          </cell>
        </row>
        <row r="76">
          <cell r="C76">
            <v>3.5</v>
          </cell>
        </row>
        <row r="77">
          <cell r="C77">
            <v>2.96</v>
          </cell>
        </row>
        <row r="78">
          <cell r="C78">
            <v>1.8</v>
          </cell>
        </row>
        <row r="79">
          <cell r="C79">
            <v>1.5</v>
          </cell>
        </row>
        <row r="80">
          <cell r="C80">
            <v>13.81</v>
          </cell>
        </row>
        <row r="84">
          <cell r="C84">
            <v>20.239999999999998</v>
          </cell>
          <cell r="D84">
            <v>15</v>
          </cell>
        </row>
        <row r="86">
          <cell r="C86">
            <v>24.75</v>
          </cell>
        </row>
        <row r="90">
          <cell r="C90">
            <v>0.7</v>
          </cell>
          <cell r="D90">
            <v>55</v>
          </cell>
        </row>
        <row r="92">
          <cell r="C92">
            <v>1.17</v>
          </cell>
        </row>
        <row r="93">
          <cell r="C93">
            <v>1.575</v>
          </cell>
        </row>
        <row r="94">
          <cell r="C94">
            <v>4.87</v>
          </cell>
        </row>
        <row r="95">
          <cell r="C95">
            <v>7.6150000000000002</v>
          </cell>
        </row>
        <row r="99">
          <cell r="C99">
            <v>7.65</v>
          </cell>
          <cell r="D99">
            <v>100</v>
          </cell>
        </row>
        <row r="101">
          <cell r="C101">
            <v>2.3975</v>
          </cell>
        </row>
        <row r="105">
          <cell r="C105">
            <v>2.2799999999999998</v>
          </cell>
          <cell r="D105">
            <v>80</v>
          </cell>
        </row>
        <row r="107">
          <cell r="C107">
            <v>1.75</v>
          </cell>
        </row>
        <row r="110">
          <cell r="C110">
            <v>3.85</v>
          </cell>
          <cell r="D110">
            <v>100</v>
          </cell>
        </row>
        <row r="112">
          <cell r="C112">
            <v>1.8374999999999999</v>
          </cell>
        </row>
        <row r="113">
          <cell r="C113">
            <v>4.2</v>
          </cell>
        </row>
        <row r="114">
          <cell r="C114">
            <v>6.0374999999999996</v>
          </cell>
        </row>
        <row r="124">
          <cell r="C124">
            <v>1</v>
          </cell>
          <cell r="D124">
            <v>20</v>
          </cell>
        </row>
        <row r="128">
          <cell r="C128">
            <v>15.25</v>
          </cell>
          <cell r="D128">
            <v>30</v>
          </cell>
        </row>
        <row r="130">
          <cell r="C130">
            <v>10</v>
          </cell>
        </row>
        <row r="134">
          <cell r="C134">
            <v>0</v>
          </cell>
          <cell r="D134">
            <v>10</v>
          </cell>
        </row>
        <row r="136">
          <cell r="C136">
            <v>20.7</v>
          </cell>
        </row>
        <row r="139">
          <cell r="C139">
            <v>1.62</v>
          </cell>
          <cell r="D139">
            <v>15</v>
          </cell>
        </row>
        <row r="142">
          <cell r="C142">
            <v>35.35</v>
          </cell>
          <cell r="D142">
            <v>4</v>
          </cell>
        </row>
        <row r="144">
          <cell r="C144">
            <v>30</v>
          </cell>
        </row>
        <row r="147">
          <cell r="C147">
            <v>13.04</v>
          </cell>
          <cell r="D147">
            <v>100</v>
          </cell>
        </row>
        <row r="149">
          <cell r="C149">
            <v>2.0099999999999998</v>
          </cell>
        </row>
        <row r="150">
          <cell r="C150">
            <v>5.86</v>
          </cell>
        </row>
        <row r="151">
          <cell r="C151">
            <v>2.2000000000000002</v>
          </cell>
        </row>
        <row r="152">
          <cell r="C152">
            <v>10.07</v>
          </cell>
        </row>
        <row r="155">
          <cell r="C155">
            <v>0</v>
          </cell>
          <cell r="D155">
            <v>14</v>
          </cell>
        </row>
        <row r="164">
          <cell r="C164">
            <v>14</v>
          </cell>
          <cell r="D164">
            <v>18</v>
          </cell>
        </row>
        <row r="169">
          <cell r="C169">
            <v>8</v>
          </cell>
          <cell r="D169">
            <v>18</v>
          </cell>
        </row>
        <row r="172">
          <cell r="C172">
            <v>1</v>
          </cell>
          <cell r="D172">
            <v>20</v>
          </cell>
        </row>
        <row r="175">
          <cell r="C175">
            <v>3</v>
          </cell>
          <cell r="D175">
            <v>20</v>
          </cell>
        </row>
        <row r="179">
          <cell r="C179">
            <v>0</v>
          </cell>
          <cell r="D179">
            <v>0.9</v>
          </cell>
        </row>
        <row r="183">
          <cell r="C183">
            <v>10</v>
          </cell>
          <cell r="D183">
            <v>14</v>
          </cell>
        </row>
        <row r="186">
          <cell r="C186">
            <v>74.430000000000007</v>
          </cell>
          <cell r="D186">
            <v>6</v>
          </cell>
        </row>
        <row r="193">
          <cell r="C193">
            <v>3.06</v>
          </cell>
          <cell r="D193">
            <v>80</v>
          </cell>
        </row>
        <row r="195">
          <cell r="C195">
            <v>2.2137500000000001</v>
          </cell>
        </row>
        <row r="199">
          <cell r="C199">
            <v>5.05</v>
          </cell>
          <cell r="D199">
            <v>45</v>
          </cell>
        </row>
        <row r="201">
          <cell r="C201">
            <v>4.8025000000000002</v>
          </cell>
        </row>
        <row r="204">
          <cell r="C204">
            <v>2.69</v>
          </cell>
          <cell r="D204">
            <v>110</v>
          </cell>
        </row>
        <row r="206">
          <cell r="C206">
            <v>2.4224999999999999</v>
          </cell>
        </row>
        <row r="210">
          <cell r="C210">
            <v>38.21</v>
          </cell>
          <cell r="D210">
            <v>6</v>
          </cell>
        </row>
        <row r="212">
          <cell r="C212">
            <v>56</v>
          </cell>
        </row>
        <row r="213">
          <cell r="C213">
            <v>53.15</v>
          </cell>
        </row>
        <row r="214">
          <cell r="C214">
            <v>109.15</v>
          </cell>
        </row>
        <row r="217">
          <cell r="C217">
            <v>22.45</v>
          </cell>
          <cell r="D217">
            <v>12</v>
          </cell>
        </row>
        <row r="220">
          <cell r="C220">
            <v>0</v>
          </cell>
          <cell r="D220">
            <v>10</v>
          </cell>
        </row>
        <row r="225">
          <cell r="C225">
            <v>6.89</v>
          </cell>
          <cell r="D225">
            <v>15</v>
          </cell>
        </row>
        <row r="230">
          <cell r="C230">
            <v>1.3</v>
          </cell>
          <cell r="D230">
            <v>100</v>
          </cell>
        </row>
        <row r="232">
          <cell r="C232">
            <v>0.89</v>
          </cell>
        </row>
        <row r="235">
          <cell r="C235">
            <v>2.09</v>
          </cell>
          <cell r="D235">
            <v>100</v>
          </cell>
        </row>
        <row r="237">
          <cell r="C237">
            <v>1.1100000000000001</v>
          </cell>
        </row>
        <row r="241">
          <cell r="C241">
            <v>35</v>
          </cell>
          <cell r="D241">
            <v>8</v>
          </cell>
        </row>
        <row r="244">
          <cell r="C244">
            <v>0</v>
          </cell>
          <cell r="D244">
            <v>3.5</v>
          </cell>
        </row>
        <row r="247">
          <cell r="C247">
            <v>0</v>
          </cell>
          <cell r="D247">
            <v>30</v>
          </cell>
        </row>
        <row r="250">
          <cell r="C250">
            <v>0</v>
          </cell>
          <cell r="D250">
            <v>25</v>
          </cell>
        </row>
        <row r="253">
          <cell r="C253">
            <v>1.1200000000000001</v>
          </cell>
          <cell r="D253">
            <v>110</v>
          </cell>
        </row>
        <row r="255">
          <cell r="C255">
            <v>0.28000000000000003</v>
          </cell>
        </row>
        <row r="256">
          <cell r="C256">
            <v>0.35099999999999998</v>
          </cell>
        </row>
        <row r="257">
          <cell r="C257">
            <v>0.34599999999999997</v>
          </cell>
        </row>
        <row r="258">
          <cell r="C258">
            <v>0.54600000000000004</v>
          </cell>
        </row>
        <row r="259">
          <cell r="C259">
            <v>1.5230000000000001</v>
          </cell>
        </row>
        <row r="262">
          <cell r="C262">
            <v>0</v>
          </cell>
          <cell r="D262">
            <v>100</v>
          </cell>
        </row>
        <row r="264">
          <cell r="C264">
            <v>0.38400000000000006</v>
          </cell>
        </row>
        <row r="269">
          <cell r="C269">
            <v>1</v>
          </cell>
          <cell r="D269">
            <v>100</v>
          </cell>
        </row>
        <row r="272">
          <cell r="C272">
            <v>5.0999999999999996</v>
          </cell>
          <cell r="D272">
            <v>10</v>
          </cell>
        </row>
        <row r="276">
          <cell r="C276">
            <v>7.27</v>
          </cell>
          <cell r="D276">
            <v>105</v>
          </cell>
        </row>
        <row r="278">
          <cell r="C278">
            <v>2.67</v>
          </cell>
        </row>
        <row r="282">
          <cell r="C282">
            <v>68.849999999999994</v>
          </cell>
          <cell r="D282">
            <v>9.5</v>
          </cell>
        </row>
        <row r="284">
          <cell r="C284">
            <v>27.263999999999999</v>
          </cell>
        </row>
        <row r="287">
          <cell r="C287">
            <v>43.2</v>
          </cell>
          <cell r="D287">
            <v>2</v>
          </cell>
        </row>
        <row r="289">
          <cell r="C289">
            <v>34.08</v>
          </cell>
        </row>
        <row r="292">
          <cell r="C292">
            <v>0</v>
          </cell>
          <cell r="D292">
            <v>14</v>
          </cell>
        </row>
        <row r="293">
          <cell r="C293">
            <v>24</v>
          </cell>
          <cell r="D293">
            <v>12</v>
          </cell>
        </row>
        <row r="308">
          <cell r="C308">
            <v>191.75</v>
          </cell>
          <cell r="D308">
            <v>6.5</v>
          </cell>
        </row>
        <row r="310">
          <cell r="C310">
            <v>100.2</v>
          </cell>
        </row>
        <row r="315">
          <cell r="C315">
            <v>0</v>
          </cell>
          <cell r="D315">
            <v>12</v>
          </cell>
        </row>
        <row r="317">
          <cell r="C317">
            <v>15.65</v>
          </cell>
        </row>
        <row r="318">
          <cell r="C318">
            <v>5.2</v>
          </cell>
        </row>
        <row r="319">
          <cell r="C319">
            <v>1.6</v>
          </cell>
        </row>
        <row r="320">
          <cell r="C320">
            <v>22.45</v>
          </cell>
        </row>
        <row r="323">
          <cell r="C323">
            <v>0</v>
          </cell>
          <cell r="D323">
            <v>12</v>
          </cell>
        </row>
        <row r="325">
          <cell r="C325">
            <v>3.12</v>
          </cell>
        </row>
        <row r="330">
          <cell r="C330">
            <v>0</v>
          </cell>
          <cell r="D330">
            <v>12</v>
          </cell>
        </row>
        <row r="332">
          <cell r="C332">
            <v>7.08</v>
          </cell>
        </row>
        <row r="336">
          <cell r="C336">
            <v>2.52</v>
          </cell>
          <cell r="D336">
            <v>40</v>
          </cell>
        </row>
        <row r="338">
          <cell r="C338">
            <v>1.18</v>
          </cell>
        </row>
        <row r="341">
          <cell r="C341">
            <v>0</v>
          </cell>
          <cell r="D341">
            <v>12</v>
          </cell>
        </row>
        <row r="343">
          <cell r="C343">
            <v>2.56</v>
          </cell>
        </row>
        <row r="347">
          <cell r="C347">
            <v>98.36</v>
          </cell>
          <cell r="D347">
            <v>4.5</v>
          </cell>
        </row>
        <row r="349">
          <cell r="C349">
            <v>85.75</v>
          </cell>
        </row>
        <row r="352">
          <cell r="C352">
            <v>75.290000000000006</v>
          </cell>
          <cell r="D352">
            <v>2.5</v>
          </cell>
        </row>
        <row r="354">
          <cell r="C354">
            <v>159</v>
          </cell>
        </row>
        <row r="358">
          <cell r="C358">
            <v>34.1</v>
          </cell>
          <cell r="D358">
            <v>35</v>
          </cell>
        </row>
        <row r="360">
          <cell r="C360">
            <v>5.31</v>
          </cell>
        </row>
        <row r="361">
          <cell r="C361">
            <v>9.5</v>
          </cell>
        </row>
        <row r="362">
          <cell r="C362">
            <v>14.81</v>
          </cell>
        </row>
        <row r="366">
          <cell r="C366">
            <v>29.01</v>
          </cell>
          <cell r="D366">
            <v>35</v>
          </cell>
        </row>
        <row r="368">
          <cell r="C368">
            <v>15.24</v>
          </cell>
        </row>
        <row r="374">
          <cell r="C374">
            <v>1.79</v>
          </cell>
          <cell r="D374">
            <v>120</v>
          </cell>
        </row>
        <row r="376">
          <cell r="C376">
            <v>1.98</v>
          </cell>
        </row>
        <row r="381">
          <cell r="C381">
            <v>21.1</v>
          </cell>
          <cell r="D381">
            <v>25</v>
          </cell>
        </row>
        <row r="384">
          <cell r="C384">
            <v>21</v>
          </cell>
          <cell r="D384">
            <v>2</v>
          </cell>
        </row>
        <row r="387">
          <cell r="C387">
            <v>3</v>
          </cell>
          <cell r="D387">
            <v>6</v>
          </cell>
        </row>
        <row r="390">
          <cell r="C390">
            <v>3</v>
          </cell>
          <cell r="D390">
            <v>110</v>
          </cell>
        </row>
        <row r="393">
          <cell r="C393">
            <v>7</v>
          </cell>
          <cell r="D393">
            <v>20</v>
          </cell>
        </row>
        <row r="396">
          <cell r="C396">
            <v>1</v>
          </cell>
          <cell r="D396">
            <v>350</v>
          </cell>
        </row>
        <row r="400">
          <cell r="C400">
            <v>70.459999999999994</v>
          </cell>
          <cell r="D400">
            <v>16</v>
          </cell>
        </row>
        <row r="402">
          <cell r="C402">
            <v>72.760000000000005</v>
          </cell>
        </row>
        <row r="405">
          <cell r="C405">
            <v>5.78</v>
          </cell>
          <cell r="D405">
            <v>35</v>
          </cell>
        </row>
        <row r="407">
          <cell r="C407">
            <v>3.42</v>
          </cell>
        </row>
        <row r="408">
          <cell r="C408">
            <v>0.72</v>
          </cell>
        </row>
        <row r="409">
          <cell r="C409">
            <v>1.5</v>
          </cell>
        </row>
        <row r="410">
          <cell r="C410">
            <v>5.64</v>
          </cell>
        </row>
        <row r="421">
          <cell r="C421">
            <v>8</v>
          </cell>
          <cell r="D421">
            <v>35</v>
          </cell>
        </row>
        <row r="424">
          <cell r="C424">
            <v>120</v>
          </cell>
          <cell r="D424">
            <v>16</v>
          </cell>
        </row>
        <row r="444">
          <cell r="C444">
            <v>5.62</v>
          </cell>
          <cell r="D444">
            <v>130</v>
          </cell>
        </row>
        <row r="446">
          <cell r="C446">
            <v>1.48</v>
          </cell>
        </row>
        <row r="447">
          <cell r="C447">
            <v>0.6043400000000001</v>
          </cell>
        </row>
        <row r="448">
          <cell r="C448">
            <v>0.54</v>
          </cell>
        </row>
        <row r="449">
          <cell r="C449">
            <v>0.35</v>
          </cell>
        </row>
        <row r="450">
          <cell r="C450">
            <v>0.14080000000000001</v>
          </cell>
        </row>
        <row r="451">
          <cell r="C451">
            <v>0.74399999999999999</v>
          </cell>
        </row>
        <row r="452">
          <cell r="C452">
            <v>3.85914</v>
          </cell>
        </row>
        <row r="457">
          <cell r="C457">
            <v>9.1</v>
          </cell>
          <cell r="D457">
            <v>125</v>
          </cell>
        </row>
        <row r="459">
          <cell r="C459">
            <v>7.1224999999999996</v>
          </cell>
        </row>
        <row r="460">
          <cell r="C460">
            <v>3.0217000000000001</v>
          </cell>
        </row>
        <row r="461">
          <cell r="C461">
            <v>10.1442</v>
          </cell>
        </row>
        <row r="465">
          <cell r="C465">
            <v>4.6900000000000004</v>
          </cell>
          <cell r="D465">
            <v>130</v>
          </cell>
        </row>
        <row r="467">
          <cell r="C467">
            <v>2.3759999999999999</v>
          </cell>
        </row>
        <row r="468">
          <cell r="C468">
            <v>1.2</v>
          </cell>
        </row>
        <row r="469">
          <cell r="C469">
            <v>3.5759999999999996</v>
          </cell>
        </row>
        <row r="473">
          <cell r="C473">
            <v>0</v>
          </cell>
          <cell r="D473">
            <v>130</v>
          </cell>
        </row>
        <row r="475">
          <cell r="C475">
            <v>0.64</v>
          </cell>
        </row>
        <row r="478">
          <cell r="C478">
            <v>3.79</v>
          </cell>
          <cell r="D478">
            <v>45</v>
          </cell>
        </row>
        <row r="480">
          <cell r="C480">
            <v>5.75</v>
          </cell>
        </row>
        <row r="483">
          <cell r="C483">
            <v>1.71</v>
          </cell>
          <cell r="D483">
            <v>140</v>
          </cell>
        </row>
        <row r="485">
          <cell r="C485">
            <v>2.2879999999999998</v>
          </cell>
        </row>
        <row r="486">
          <cell r="C486">
            <v>0.24</v>
          </cell>
        </row>
        <row r="487">
          <cell r="C487">
            <v>2.5279999999999996</v>
          </cell>
        </row>
        <row r="492">
          <cell r="C492">
            <v>7.84</v>
          </cell>
          <cell r="D492">
            <v>125</v>
          </cell>
        </row>
        <row r="494">
          <cell r="C494">
            <v>6.75</v>
          </cell>
        </row>
        <row r="495">
          <cell r="C495">
            <v>0.6462</v>
          </cell>
        </row>
        <row r="496">
          <cell r="C496">
            <v>0.49724999999999997</v>
          </cell>
        </row>
        <row r="497">
          <cell r="C497">
            <v>0.44800000000000006</v>
          </cell>
        </row>
        <row r="498">
          <cell r="C498">
            <v>8.34145</v>
          </cell>
        </row>
        <row r="502">
          <cell r="C502">
            <v>2.06</v>
          </cell>
          <cell r="D502">
            <v>140</v>
          </cell>
        </row>
        <row r="504">
          <cell r="C504">
            <v>1.5620000000000001</v>
          </cell>
        </row>
        <row r="507">
          <cell r="C507">
            <v>0</v>
          </cell>
          <cell r="D507">
            <v>190</v>
          </cell>
        </row>
        <row r="509">
          <cell r="C509">
            <v>1.7124999999999999</v>
          </cell>
        </row>
        <row r="513">
          <cell r="C513">
            <v>0</v>
          </cell>
          <cell r="D513">
            <v>160</v>
          </cell>
        </row>
        <row r="515">
          <cell r="C515">
            <v>0.55125000000000002</v>
          </cell>
        </row>
        <row r="519">
          <cell r="C519">
            <v>0.8</v>
          </cell>
          <cell r="D519">
            <v>140</v>
          </cell>
        </row>
        <row r="521">
          <cell r="C521">
            <v>0.39</v>
          </cell>
        </row>
        <row r="522">
          <cell r="C522">
            <v>0.375</v>
          </cell>
        </row>
        <row r="523">
          <cell r="C523">
            <v>5.5999999999999994E-2</v>
          </cell>
        </row>
        <row r="524">
          <cell r="C524">
            <v>0.82099999999999995</v>
          </cell>
        </row>
        <row r="527">
          <cell r="C527">
            <v>1.42</v>
          </cell>
          <cell r="D527">
            <v>140</v>
          </cell>
        </row>
        <row r="529">
          <cell r="C529">
            <v>1.597</v>
          </cell>
        </row>
        <row r="530">
          <cell r="C530">
            <v>0.14400000000000004</v>
          </cell>
        </row>
        <row r="531">
          <cell r="C531">
            <v>1.7410000000000001</v>
          </cell>
        </row>
        <row r="535">
          <cell r="C535">
            <v>0</v>
          </cell>
          <cell r="D535">
            <v>140</v>
          </cell>
        </row>
        <row r="537">
          <cell r="C537">
            <v>1.5569999999999999</v>
          </cell>
        </row>
        <row r="541">
          <cell r="C541">
            <v>2</v>
          </cell>
          <cell r="D541">
            <v>140</v>
          </cell>
        </row>
        <row r="543">
          <cell r="C543">
            <v>1.0560000000000003</v>
          </cell>
        </row>
        <row r="546">
          <cell r="C546">
            <v>2.36</v>
          </cell>
          <cell r="D546">
            <v>130</v>
          </cell>
        </row>
        <row r="548">
          <cell r="C548">
            <v>5.2850000000000001</v>
          </cell>
        </row>
        <row r="552">
          <cell r="C552">
            <v>1.84</v>
          </cell>
          <cell r="D552">
            <v>150</v>
          </cell>
        </row>
        <row r="554">
          <cell r="C554">
            <v>0.5625</v>
          </cell>
        </row>
        <row r="559">
          <cell r="C559">
            <v>16</v>
          </cell>
          <cell r="D559">
            <v>60</v>
          </cell>
        </row>
        <row r="562">
          <cell r="C562">
            <v>2.79</v>
          </cell>
          <cell r="D562">
            <v>300</v>
          </cell>
        </row>
        <row r="564">
          <cell r="C564">
            <v>0.16</v>
          </cell>
        </row>
        <row r="567">
          <cell r="C567">
            <v>0.5</v>
          </cell>
          <cell r="D567">
            <v>200</v>
          </cell>
        </row>
        <row r="570">
          <cell r="C570">
            <v>39.5</v>
          </cell>
        </row>
        <row r="573">
          <cell r="C573">
            <v>0</v>
          </cell>
          <cell r="D573">
            <v>145</v>
          </cell>
        </row>
        <row r="574">
          <cell r="C574">
            <v>5.45</v>
          </cell>
        </row>
        <row r="576">
          <cell r="C576">
            <v>47.5</v>
          </cell>
        </row>
        <row r="578">
          <cell r="C578">
            <v>11.612500000000001</v>
          </cell>
        </row>
        <row r="581">
          <cell r="C581">
            <v>6.7850000000000001</v>
          </cell>
        </row>
        <row r="584">
          <cell r="C584">
            <v>26.75</v>
          </cell>
          <cell r="D584">
            <v>15</v>
          </cell>
        </row>
        <row r="587">
          <cell r="C587">
            <v>7.69</v>
          </cell>
          <cell r="D587">
            <v>125</v>
          </cell>
        </row>
        <row r="596">
          <cell r="C596" t="str">
            <v>količina</v>
          </cell>
          <cell r="D596" t="str">
            <v>Eu/enoto</v>
          </cell>
        </row>
        <row r="600">
          <cell r="C600">
            <v>3891.07</v>
          </cell>
          <cell r="D600">
            <v>1.1000000000000001</v>
          </cell>
        </row>
        <row r="602">
          <cell r="C602">
            <v>1296.25</v>
          </cell>
        </row>
        <row r="603">
          <cell r="C603">
            <v>357</v>
          </cell>
        </row>
        <row r="604">
          <cell r="C604">
            <v>1312.5</v>
          </cell>
        </row>
        <row r="605">
          <cell r="C605">
            <v>481.25</v>
          </cell>
        </row>
        <row r="606">
          <cell r="C606">
            <v>106.25</v>
          </cell>
        </row>
        <row r="607">
          <cell r="C607">
            <v>180</v>
          </cell>
        </row>
        <row r="608">
          <cell r="C608">
            <v>3733.25</v>
          </cell>
        </row>
        <row r="609">
          <cell r="C609">
            <v>4125</v>
          </cell>
        </row>
        <row r="615">
          <cell r="C615">
            <v>73.680000000000007</v>
          </cell>
          <cell r="D615">
            <v>35</v>
          </cell>
        </row>
        <row r="617">
          <cell r="C617">
            <v>74</v>
          </cell>
        </row>
        <row r="629">
          <cell r="C629">
            <v>42.01</v>
          </cell>
          <cell r="D629">
            <v>16</v>
          </cell>
        </row>
        <row r="631">
          <cell r="C631">
            <v>22.2</v>
          </cell>
        </row>
        <row r="632">
          <cell r="C632">
            <v>7.74</v>
          </cell>
        </row>
        <row r="633">
          <cell r="C633">
            <v>12.96</v>
          </cell>
        </row>
        <row r="634">
          <cell r="C634">
            <v>6</v>
          </cell>
        </row>
        <row r="635">
          <cell r="C635">
            <v>48.9</v>
          </cell>
        </row>
        <row r="638">
          <cell r="C638">
            <v>1.8</v>
          </cell>
          <cell r="D638">
            <v>16</v>
          </cell>
        </row>
        <row r="640">
          <cell r="C640">
            <v>5.28</v>
          </cell>
        </row>
        <row r="644">
          <cell r="C644">
            <v>19.45</v>
          </cell>
          <cell r="D644">
            <v>22</v>
          </cell>
        </row>
        <row r="646">
          <cell r="C646">
            <v>20.28</v>
          </cell>
        </row>
        <row r="647">
          <cell r="C647">
            <v>3</v>
          </cell>
        </row>
        <row r="648">
          <cell r="C648">
            <v>23.28</v>
          </cell>
        </row>
        <row r="652">
          <cell r="C652">
            <v>36.36</v>
          </cell>
          <cell r="D652">
            <v>21</v>
          </cell>
        </row>
        <row r="654">
          <cell r="C654">
            <v>45</v>
          </cell>
        </row>
        <row r="655">
          <cell r="C655">
            <v>5.2919999999999998</v>
          </cell>
        </row>
        <row r="656">
          <cell r="C656">
            <v>5.9375</v>
          </cell>
        </row>
        <row r="657">
          <cell r="C657">
            <v>4.8</v>
          </cell>
        </row>
        <row r="658">
          <cell r="C658">
            <v>61.029499999999999</v>
          </cell>
        </row>
        <row r="661">
          <cell r="C661">
            <v>21.09</v>
          </cell>
          <cell r="D661">
            <v>22</v>
          </cell>
        </row>
        <row r="663">
          <cell r="C663">
            <v>15.62</v>
          </cell>
        </row>
        <row r="664">
          <cell r="C664">
            <v>7.35</v>
          </cell>
        </row>
        <row r="665">
          <cell r="C665">
            <v>22.97</v>
          </cell>
        </row>
        <row r="671">
          <cell r="C671">
            <v>14.51</v>
          </cell>
          <cell r="D671">
            <v>22</v>
          </cell>
        </row>
        <row r="674">
          <cell r="C674">
            <v>0</v>
          </cell>
          <cell r="D674">
            <v>28</v>
          </cell>
        </row>
        <row r="676">
          <cell r="C676">
            <v>16.7028</v>
          </cell>
        </row>
        <row r="677">
          <cell r="C677">
            <v>1.8</v>
          </cell>
        </row>
        <row r="678">
          <cell r="C678">
            <v>20.76</v>
          </cell>
        </row>
        <row r="679">
          <cell r="C679">
            <v>39.262799999999999</v>
          </cell>
        </row>
        <row r="682">
          <cell r="C682">
            <v>19.62</v>
          </cell>
          <cell r="D682">
            <v>30</v>
          </cell>
        </row>
        <row r="684">
          <cell r="C684">
            <v>2</v>
          </cell>
        </row>
        <row r="685">
          <cell r="C685">
            <v>2.72</v>
          </cell>
        </row>
        <row r="686">
          <cell r="C686">
            <v>4.72</v>
          </cell>
        </row>
        <row r="690">
          <cell r="C690">
            <v>23.64</v>
          </cell>
          <cell r="D690">
            <v>24</v>
          </cell>
        </row>
        <row r="692">
          <cell r="C692">
            <v>3.25</v>
          </cell>
        </row>
        <row r="693">
          <cell r="C693">
            <v>2.5</v>
          </cell>
        </row>
        <row r="694">
          <cell r="C694">
            <v>0.84</v>
          </cell>
        </row>
        <row r="695">
          <cell r="C695">
            <v>2.4</v>
          </cell>
        </row>
        <row r="696">
          <cell r="C696">
            <v>8.99</v>
          </cell>
        </row>
        <row r="699">
          <cell r="C699">
            <v>13</v>
          </cell>
          <cell r="D699">
            <v>8</v>
          </cell>
        </row>
        <row r="702">
          <cell r="C702">
            <v>0</v>
          </cell>
          <cell r="D702">
            <v>6</v>
          </cell>
        </row>
        <row r="705">
          <cell r="C705">
            <v>244.38</v>
          </cell>
          <cell r="D705">
            <v>5.5</v>
          </cell>
        </row>
        <row r="707">
          <cell r="C707">
            <v>168</v>
          </cell>
        </row>
        <row r="710">
          <cell r="C710">
            <v>78</v>
          </cell>
          <cell r="D710">
            <v>22</v>
          </cell>
        </row>
        <row r="726">
          <cell r="C726">
            <v>74</v>
          </cell>
          <cell r="D726">
            <v>17</v>
          </cell>
        </row>
        <row r="729">
          <cell r="C729">
            <v>0</v>
          </cell>
          <cell r="D729">
            <v>17</v>
          </cell>
        </row>
        <row r="731">
          <cell r="C731">
            <v>49.6</v>
          </cell>
        </row>
        <row r="739">
          <cell r="C739">
            <v>24.56</v>
          </cell>
          <cell r="D739">
            <v>30</v>
          </cell>
        </row>
        <row r="741">
          <cell r="C741">
            <v>12.6</v>
          </cell>
        </row>
        <row r="749">
          <cell r="C749">
            <v>36.24</v>
          </cell>
          <cell r="D749">
            <v>48</v>
          </cell>
        </row>
        <row r="751">
          <cell r="C751">
            <v>38.4</v>
          </cell>
        </row>
        <row r="754">
          <cell r="C754">
            <v>10.34</v>
          </cell>
          <cell r="D754">
            <v>26</v>
          </cell>
        </row>
        <row r="756">
          <cell r="C756">
            <v>21.04</v>
          </cell>
        </row>
        <row r="759">
          <cell r="C759">
            <v>0.97</v>
          </cell>
          <cell r="D759">
            <v>170</v>
          </cell>
        </row>
        <row r="761">
          <cell r="C761">
            <v>2.0160000000000005</v>
          </cell>
        </row>
        <row r="766">
          <cell r="C766">
            <v>4.4400000000000004</v>
          </cell>
          <cell r="D766">
            <v>140</v>
          </cell>
        </row>
        <row r="768">
          <cell r="C768">
            <v>7.7645</v>
          </cell>
        </row>
        <row r="769">
          <cell r="C769">
            <v>-1.5120000000000002</v>
          </cell>
        </row>
        <row r="770">
          <cell r="C770">
            <v>6.2525000000000004</v>
          </cell>
        </row>
        <row r="775">
          <cell r="C775">
            <v>1.22</v>
          </cell>
          <cell r="D775">
            <v>140</v>
          </cell>
        </row>
        <row r="777">
          <cell r="C777">
            <v>0.72900000000000009</v>
          </cell>
        </row>
        <row r="780">
          <cell r="C780">
            <v>0</v>
          </cell>
          <cell r="D780">
            <v>140</v>
          </cell>
        </row>
        <row r="782">
          <cell r="C782">
            <v>1.2390000000000003</v>
          </cell>
        </row>
        <row r="787">
          <cell r="C787">
            <v>0</v>
          </cell>
          <cell r="D787">
            <v>25</v>
          </cell>
        </row>
        <row r="789">
          <cell r="C789">
            <v>2.2949999999999999</v>
          </cell>
        </row>
        <row r="792">
          <cell r="C792">
            <v>19.079999999999998</v>
          </cell>
          <cell r="D792">
            <v>25</v>
          </cell>
        </row>
        <row r="794">
          <cell r="C794">
            <v>7.9924999999999997</v>
          </cell>
        </row>
        <row r="797">
          <cell r="C797">
            <v>1</v>
          </cell>
          <cell r="D797">
            <v>16</v>
          </cell>
        </row>
        <row r="800">
          <cell r="C800">
            <v>0</v>
          </cell>
          <cell r="D800">
            <v>4</v>
          </cell>
        </row>
        <row r="803">
          <cell r="C803">
            <v>50</v>
          </cell>
          <cell r="D803">
            <v>22</v>
          </cell>
        </row>
        <row r="806">
          <cell r="C806">
            <v>109.84</v>
          </cell>
          <cell r="D806">
            <v>15</v>
          </cell>
        </row>
        <row r="808">
          <cell r="C808">
            <v>92.5</v>
          </cell>
        </row>
        <row r="809">
          <cell r="C809">
            <v>40</v>
          </cell>
        </row>
        <row r="810">
          <cell r="C810">
            <v>21</v>
          </cell>
        </row>
        <row r="811">
          <cell r="C811">
            <v>132.5</v>
          </cell>
        </row>
        <row r="815">
          <cell r="C815">
            <v>0</v>
          </cell>
          <cell r="D815">
            <v>17</v>
          </cell>
        </row>
        <row r="817">
          <cell r="C817">
            <v>19.5</v>
          </cell>
        </row>
        <row r="821">
          <cell r="C821">
            <v>0</v>
          </cell>
          <cell r="D821">
            <v>14</v>
          </cell>
        </row>
        <row r="824">
          <cell r="C824">
            <v>0</v>
          </cell>
          <cell r="D824">
            <v>12</v>
          </cell>
        </row>
        <row r="826">
          <cell r="C826">
            <v>10.199999999999999</v>
          </cell>
        </row>
        <row r="829">
          <cell r="C829">
            <v>0</v>
          </cell>
          <cell r="D829">
            <v>12</v>
          </cell>
        </row>
        <row r="831">
          <cell r="C831">
            <v>14</v>
          </cell>
        </row>
        <row r="837">
          <cell r="C837">
            <v>0</v>
          </cell>
          <cell r="D837">
            <v>2.5</v>
          </cell>
        </row>
        <row r="839">
          <cell r="C839">
            <v>64.5</v>
          </cell>
        </row>
        <row r="840">
          <cell r="C840">
            <v>3.5</v>
          </cell>
        </row>
        <row r="841">
          <cell r="C841">
            <v>53.5</v>
          </cell>
        </row>
        <row r="842">
          <cell r="C842">
            <v>121.5</v>
          </cell>
        </row>
        <row r="845">
          <cell r="C845">
            <v>0</v>
          </cell>
          <cell r="D845">
            <v>2.5</v>
          </cell>
        </row>
        <row r="847">
          <cell r="C847">
            <v>1.5</v>
          </cell>
        </row>
        <row r="848">
          <cell r="C848">
            <v>35.35</v>
          </cell>
        </row>
        <row r="849">
          <cell r="C849">
            <v>6.5</v>
          </cell>
        </row>
        <row r="850">
          <cell r="C850">
            <v>43.35</v>
          </cell>
        </row>
        <row r="853">
          <cell r="C853">
            <v>0</v>
          </cell>
          <cell r="D853">
            <v>2.5</v>
          </cell>
        </row>
        <row r="855">
          <cell r="C855">
            <v>5.8</v>
          </cell>
        </row>
        <row r="856">
          <cell r="C856">
            <v>8.64</v>
          </cell>
        </row>
        <row r="857">
          <cell r="C857">
            <v>10.56</v>
          </cell>
        </row>
        <row r="858">
          <cell r="C858">
            <v>5.98</v>
          </cell>
        </row>
        <row r="859">
          <cell r="C859">
            <v>46.59</v>
          </cell>
        </row>
        <row r="860">
          <cell r="C860">
            <v>12</v>
          </cell>
        </row>
        <row r="861">
          <cell r="C861">
            <v>14.92</v>
          </cell>
        </row>
        <row r="862">
          <cell r="C862">
            <v>7</v>
          </cell>
        </row>
        <row r="863">
          <cell r="C863">
            <v>111.49</v>
          </cell>
        </row>
        <row r="866">
          <cell r="C866">
            <v>0</v>
          </cell>
          <cell r="D866">
            <v>2.5</v>
          </cell>
        </row>
        <row r="868">
          <cell r="C868">
            <v>29.44</v>
          </cell>
        </row>
        <row r="871">
          <cell r="C871">
            <v>0</v>
          </cell>
          <cell r="D871">
            <v>2.5</v>
          </cell>
        </row>
        <row r="873">
          <cell r="C873">
            <v>56.3</v>
          </cell>
        </row>
        <row r="874">
          <cell r="C874">
            <v>12</v>
          </cell>
        </row>
        <row r="875">
          <cell r="C875">
            <v>68.3</v>
          </cell>
        </row>
        <row r="878">
          <cell r="C878">
            <v>0</v>
          </cell>
          <cell r="D878">
            <v>5</v>
          </cell>
        </row>
        <row r="881">
          <cell r="C881">
            <v>0</v>
          </cell>
          <cell r="D881">
            <v>14</v>
          </cell>
        </row>
        <row r="882">
          <cell r="C882">
            <v>20</v>
          </cell>
          <cell r="D882">
            <v>12</v>
          </cell>
        </row>
        <row r="885">
          <cell r="C885">
            <v>0</v>
          </cell>
          <cell r="D885">
            <v>14500</v>
          </cell>
        </row>
        <row r="887">
          <cell r="C887" t="str">
            <v>zajeto v enotnih cenah</v>
          </cell>
        </row>
        <row r="908">
          <cell r="C908">
            <v>119.7</v>
          </cell>
          <cell r="D908">
            <v>40</v>
          </cell>
        </row>
        <row r="910">
          <cell r="C910">
            <v>25.65</v>
          </cell>
        </row>
        <row r="911">
          <cell r="C911">
            <v>80.3</v>
          </cell>
        </row>
        <row r="912">
          <cell r="C912">
            <v>105.95</v>
          </cell>
        </row>
        <row r="915">
          <cell r="C915">
            <v>41.37</v>
          </cell>
          <cell r="D915">
            <v>40</v>
          </cell>
        </row>
        <row r="917">
          <cell r="C917">
            <v>19.2</v>
          </cell>
        </row>
        <row r="918">
          <cell r="C918">
            <v>17.322500000000002</v>
          </cell>
        </row>
        <row r="919">
          <cell r="C919">
            <v>36.522500000000001</v>
          </cell>
        </row>
        <row r="923">
          <cell r="D923" t="str">
            <v>v ceni ni materiala - venca</v>
          </cell>
        </row>
        <row r="924">
          <cell r="C924">
            <v>28.7</v>
          </cell>
          <cell r="D924">
            <v>36</v>
          </cell>
        </row>
        <row r="927">
          <cell r="D927" t="str">
            <v>v ceni ni materiala - venca</v>
          </cell>
        </row>
        <row r="928">
          <cell r="C928">
            <v>40.89</v>
          </cell>
          <cell r="D928">
            <v>36</v>
          </cell>
        </row>
        <row r="930">
          <cell r="D930" t="str">
            <v>v ceni ni materiala - venca</v>
          </cell>
        </row>
        <row r="931">
          <cell r="C931">
            <v>3</v>
          </cell>
          <cell r="D931">
            <v>120</v>
          </cell>
        </row>
        <row r="934">
          <cell r="C934">
            <v>8.82</v>
          </cell>
          <cell r="D934">
            <v>9</v>
          </cell>
        </row>
        <row r="936">
          <cell r="C936">
            <v>6.7360000000000007</v>
          </cell>
          <cell r="D936">
            <v>44.906666666666673</v>
          </cell>
        </row>
        <row r="937">
          <cell r="C937">
            <v>2.9039999999999999</v>
          </cell>
          <cell r="D937">
            <v>24.2</v>
          </cell>
        </row>
        <row r="938">
          <cell r="C938">
            <v>9.64</v>
          </cell>
          <cell r="D938">
            <v>69.106666666666669</v>
          </cell>
        </row>
        <row r="941">
          <cell r="C941">
            <v>0</v>
          </cell>
          <cell r="D941">
            <v>10</v>
          </cell>
        </row>
        <row r="943">
          <cell r="C943">
            <v>1.25</v>
          </cell>
          <cell r="D943">
            <v>6.25</v>
          </cell>
        </row>
        <row r="944">
          <cell r="C944">
            <v>0.68399999999999994</v>
          </cell>
          <cell r="D944">
            <v>5.6999999999999993</v>
          </cell>
        </row>
        <row r="945">
          <cell r="C945">
            <v>1.9339999999999999</v>
          </cell>
          <cell r="D945">
            <v>11.95</v>
          </cell>
        </row>
        <row r="948">
          <cell r="C948">
            <v>6</v>
          </cell>
          <cell r="D948">
            <v>80</v>
          </cell>
        </row>
        <row r="950">
          <cell r="D950" t="str">
            <v>samo montaža konzol</v>
          </cell>
        </row>
        <row r="951">
          <cell r="C951">
            <v>2</v>
          </cell>
          <cell r="D951">
            <v>70</v>
          </cell>
        </row>
        <row r="956">
          <cell r="C956">
            <v>95.26</v>
          </cell>
          <cell r="D956">
            <v>14</v>
          </cell>
        </row>
        <row r="959">
          <cell r="C959">
            <v>47.48</v>
          </cell>
          <cell r="D959">
            <v>26</v>
          </cell>
        </row>
        <row r="961">
          <cell r="C961">
            <v>29.55</v>
          </cell>
        </row>
        <row r="966">
          <cell r="C966">
            <v>43.37</v>
          </cell>
          <cell r="D966">
            <v>5</v>
          </cell>
        </row>
        <row r="973">
          <cell r="C973">
            <v>0</v>
          </cell>
          <cell r="D973">
            <v>35</v>
          </cell>
        </row>
        <row r="976">
          <cell r="C976">
            <v>0</v>
          </cell>
        </row>
        <row r="1003">
          <cell r="C1003">
            <v>138.4</v>
          </cell>
          <cell r="D1003">
            <v>4</v>
          </cell>
        </row>
        <row r="1005">
          <cell r="C1005">
            <v>135</v>
          </cell>
        </row>
        <row r="1008">
          <cell r="C1008">
            <v>144</v>
          </cell>
          <cell r="D1008">
            <v>3</v>
          </cell>
        </row>
        <row r="1012">
          <cell r="C1012">
            <v>22.69</v>
          </cell>
          <cell r="D1012">
            <v>14</v>
          </cell>
        </row>
        <row r="1014">
          <cell r="C1014">
            <v>9</v>
          </cell>
        </row>
        <row r="1015">
          <cell r="C1015">
            <v>3.5</v>
          </cell>
        </row>
        <row r="1016">
          <cell r="C1016">
            <v>9.6</v>
          </cell>
        </row>
        <row r="1017">
          <cell r="C1017">
            <v>5</v>
          </cell>
        </row>
        <row r="1018">
          <cell r="C1018">
            <v>1.5</v>
          </cell>
        </row>
        <row r="1019">
          <cell r="C1019">
            <v>28.6</v>
          </cell>
        </row>
        <row r="1026">
          <cell r="C1026">
            <v>0.15</v>
          </cell>
          <cell r="D1026">
            <v>500</v>
          </cell>
        </row>
        <row r="1028">
          <cell r="C1028">
            <v>0.47249999999999998</v>
          </cell>
        </row>
        <row r="1031">
          <cell r="C1031">
            <v>0</v>
          </cell>
          <cell r="D1031">
            <v>10</v>
          </cell>
        </row>
        <row r="1037">
          <cell r="C1037">
            <v>0</v>
          </cell>
          <cell r="D1037">
            <v>500</v>
          </cell>
        </row>
        <row r="1045">
          <cell r="C1045">
            <v>94.8</v>
          </cell>
          <cell r="D1045">
            <v>31</v>
          </cell>
        </row>
        <row r="1048">
          <cell r="C1048">
            <v>22.77</v>
          </cell>
          <cell r="D1048">
            <v>2</v>
          </cell>
        </row>
        <row r="1051">
          <cell r="C1051">
            <v>18.149999999999999</v>
          </cell>
          <cell r="D1051">
            <v>7</v>
          </cell>
        </row>
        <row r="1059">
          <cell r="C1059">
            <v>30.19</v>
          </cell>
          <cell r="D1059">
            <v>32</v>
          </cell>
        </row>
        <row r="1061">
          <cell r="C1061">
            <v>27.5</v>
          </cell>
        </row>
        <row r="1064">
          <cell r="C1064">
            <v>0</v>
          </cell>
          <cell r="D1064">
            <v>42</v>
          </cell>
        </row>
        <row r="1066">
          <cell r="C1066">
            <v>40.424999999999997</v>
          </cell>
        </row>
        <row r="1069">
          <cell r="C1069">
            <v>45.43</v>
          </cell>
          <cell r="D1069">
            <v>4.5</v>
          </cell>
        </row>
        <row r="1072">
          <cell r="C1072">
            <v>40.17</v>
          </cell>
          <cell r="D1072">
            <v>15</v>
          </cell>
        </row>
        <row r="1075">
          <cell r="C1075">
            <v>33.4</v>
          </cell>
          <cell r="D1075">
            <v>7</v>
          </cell>
        </row>
        <row r="1078">
          <cell r="C1078">
            <v>0</v>
          </cell>
          <cell r="D1078">
            <v>10</v>
          </cell>
        </row>
        <row r="1089">
          <cell r="C1089" t="str">
            <v>količina</v>
          </cell>
          <cell r="D1089" t="str">
            <v>Eu/enoto</v>
          </cell>
        </row>
        <row r="1091">
          <cell r="C1091">
            <v>182.17</v>
          </cell>
          <cell r="D1091">
            <v>32</v>
          </cell>
        </row>
        <row r="1094">
          <cell r="D1094">
            <v>2.5</v>
          </cell>
        </row>
        <row r="1097">
          <cell r="C1097">
            <v>18.149999999999999</v>
          </cell>
          <cell r="D1097">
            <v>40</v>
          </cell>
        </row>
        <row r="1100">
          <cell r="C1100">
            <v>0</v>
          </cell>
        </row>
        <row r="1103">
          <cell r="C1103">
            <v>20.399999999999999</v>
          </cell>
          <cell r="D1103">
            <v>6</v>
          </cell>
        </row>
        <row r="1107">
          <cell r="C1107">
            <v>32</v>
          </cell>
          <cell r="D1107">
            <v>60</v>
          </cell>
        </row>
        <row r="1110">
          <cell r="C1110">
            <v>1</v>
          </cell>
          <cell r="D1110">
            <v>225</v>
          </cell>
        </row>
        <row r="1113">
          <cell r="D1113">
            <v>10</v>
          </cell>
        </row>
        <row r="1135">
          <cell r="C1135" t="str">
            <v>m. ni zajeto v ceni - dogovor - vrtnar</v>
          </cell>
        </row>
        <row r="1136">
          <cell r="C1136" t="str">
            <v>n. ni zajeto v ceni - dogovor - vrtnar</v>
          </cell>
        </row>
        <row r="1139">
          <cell r="C1139">
            <v>19.510000000000002</v>
          </cell>
          <cell r="D1139">
            <v>110</v>
          </cell>
        </row>
        <row r="1141">
          <cell r="C1141">
            <v>17.600000000000001</v>
          </cell>
        </row>
        <row r="1156">
          <cell r="C1156">
            <v>0</v>
          </cell>
          <cell r="D1156">
            <v>90</v>
          </cell>
        </row>
        <row r="1163">
          <cell r="C1163">
            <v>7.2</v>
          </cell>
          <cell r="D1163">
            <v>44</v>
          </cell>
        </row>
        <row r="1165">
          <cell r="C1165">
            <v>6.75</v>
          </cell>
        </row>
        <row r="1168">
          <cell r="C1168">
            <v>0</v>
          </cell>
          <cell r="D1168">
            <v>150</v>
          </cell>
        </row>
        <row r="1181">
          <cell r="C1181">
            <v>0</v>
          </cell>
          <cell r="D1181">
            <v>49</v>
          </cell>
        </row>
        <row r="1182">
          <cell r="C1182">
            <v>29</v>
          </cell>
        </row>
        <row r="1185">
          <cell r="C1185">
            <v>0</v>
          </cell>
          <cell r="D1185">
            <v>27</v>
          </cell>
        </row>
        <row r="1188">
          <cell r="C1188">
            <v>0</v>
          </cell>
          <cell r="D1188">
            <v>42</v>
          </cell>
        </row>
        <row r="1191">
          <cell r="C1191">
            <v>0</v>
          </cell>
          <cell r="D1191">
            <v>35</v>
          </cell>
        </row>
        <row r="1194">
          <cell r="C1194">
            <v>33.4</v>
          </cell>
          <cell r="D1194">
            <v>46</v>
          </cell>
        </row>
        <row r="1197">
          <cell r="C1197">
            <v>0</v>
          </cell>
          <cell r="D1197">
            <v>215</v>
          </cell>
        </row>
        <row r="1201">
          <cell r="C1201">
            <v>1</v>
          </cell>
          <cell r="D1201">
            <v>290</v>
          </cell>
        </row>
        <row r="1204">
          <cell r="C1204">
            <v>0</v>
          </cell>
          <cell r="D1204">
            <v>33</v>
          </cell>
        </row>
        <row r="1207">
          <cell r="C1207">
            <v>0</v>
          </cell>
          <cell r="D1207">
            <v>165</v>
          </cell>
        </row>
        <row r="1210">
          <cell r="C1210">
            <v>0</v>
          </cell>
          <cell r="D1210">
            <v>42</v>
          </cell>
        </row>
        <row r="1213">
          <cell r="C1213">
            <v>15.78</v>
          </cell>
          <cell r="D1213">
            <v>33</v>
          </cell>
        </row>
        <row r="1216">
          <cell r="C1216">
            <v>9.8800000000000008</v>
          </cell>
          <cell r="D1216">
            <v>60</v>
          </cell>
        </row>
        <row r="1225">
          <cell r="C1225" t="str">
            <v>ključavničarska obdelava</v>
          </cell>
        </row>
        <row r="1226">
          <cell r="C1226">
            <v>0</v>
          </cell>
          <cell r="D1226">
            <v>9</v>
          </cell>
        </row>
        <row r="1228">
          <cell r="C1228">
            <v>337.76600000000008</v>
          </cell>
        </row>
        <row r="1243">
          <cell r="C1243">
            <v>0</v>
          </cell>
          <cell r="D1243">
            <v>38</v>
          </cell>
        </row>
        <row r="1248">
          <cell r="D1248" t="str">
            <v xml:space="preserve">         </v>
          </cell>
        </row>
        <row r="1257">
          <cell r="C1257">
            <v>0</v>
          </cell>
          <cell r="D1257">
            <v>29</v>
          </cell>
        </row>
        <row r="1264">
          <cell r="C1264">
            <v>30.82</v>
          </cell>
          <cell r="D1264">
            <v>38</v>
          </cell>
        </row>
        <row r="1271">
          <cell r="C1271">
            <v>0</v>
          </cell>
          <cell r="D1271">
            <v>39</v>
          </cell>
        </row>
        <row r="1273">
          <cell r="C1273">
            <v>18</v>
          </cell>
        </row>
        <row r="1282">
          <cell r="C1282">
            <v>0</v>
          </cell>
          <cell r="D1282">
            <v>58</v>
          </cell>
        </row>
        <row r="1284">
          <cell r="C1284">
            <v>17</v>
          </cell>
        </row>
        <row r="1292">
          <cell r="C1292">
            <v>0</v>
          </cell>
          <cell r="D1292">
            <v>56</v>
          </cell>
        </row>
        <row r="1302">
          <cell r="C1302">
            <v>0</v>
          </cell>
          <cell r="D1302">
            <v>96</v>
          </cell>
        </row>
        <row r="1305">
          <cell r="C1305">
            <v>0</v>
          </cell>
          <cell r="D1305">
            <v>30</v>
          </cell>
        </row>
        <row r="1321">
          <cell r="C1321">
            <v>20</v>
          </cell>
        </row>
        <row r="1323">
          <cell r="C1323">
            <v>20.28</v>
          </cell>
        </row>
        <row r="1327">
          <cell r="C1327">
            <v>7</v>
          </cell>
        </row>
        <row r="1330">
          <cell r="C1330">
            <v>4</v>
          </cell>
        </row>
        <row r="1333">
          <cell r="C1333">
            <v>1</v>
          </cell>
        </row>
        <row r="1340">
          <cell r="C1340">
            <v>8.1199999999999992</v>
          </cell>
          <cell r="D1340">
            <v>44</v>
          </cell>
        </row>
        <row r="1341">
          <cell r="C1341">
            <v>1</v>
          </cell>
          <cell r="D1341">
            <v>672.03</v>
          </cell>
        </row>
        <row r="1343">
          <cell r="C1343">
            <v>16.38</v>
          </cell>
          <cell r="D1343">
            <v>25</v>
          </cell>
        </row>
        <row r="1344">
          <cell r="C1344">
            <v>1</v>
          </cell>
          <cell r="D1344">
            <v>601.30999999999995</v>
          </cell>
        </row>
        <row r="1345">
          <cell r="D1345" t="str">
            <v>cena brez ploščic</v>
          </cell>
        </row>
        <row r="1346">
          <cell r="C1346">
            <v>0</v>
          </cell>
          <cell r="D1346">
            <v>25</v>
          </cell>
        </row>
        <row r="1353">
          <cell r="C1353">
            <v>0</v>
          </cell>
          <cell r="D1353">
            <v>25</v>
          </cell>
        </row>
        <row r="1355">
          <cell r="C1355">
            <v>25.5</v>
          </cell>
        </row>
        <row r="1358">
          <cell r="C1358">
            <v>0</v>
          </cell>
          <cell r="D1358">
            <v>22</v>
          </cell>
        </row>
        <row r="1360">
          <cell r="D1360" t="str">
            <v>cena brez ploščic</v>
          </cell>
        </row>
        <row r="1361">
          <cell r="C1361">
            <v>0</v>
          </cell>
          <cell r="D1361">
            <v>5</v>
          </cell>
        </row>
        <row r="1375">
          <cell r="C1375">
            <v>0</v>
          </cell>
          <cell r="D1375">
            <v>82</v>
          </cell>
        </row>
        <row r="1377">
          <cell r="C1377">
            <v>63.8</v>
          </cell>
        </row>
        <row r="1379">
          <cell r="D1379" t="str">
            <v>cena brez parketa</v>
          </cell>
        </row>
        <row r="1380">
          <cell r="C1380">
            <v>0</v>
          </cell>
          <cell r="D1380">
            <v>55</v>
          </cell>
        </row>
        <row r="1384">
          <cell r="C1384">
            <v>0</v>
          </cell>
          <cell r="D1384">
            <v>82</v>
          </cell>
        </row>
        <row r="1385">
          <cell r="C1385">
            <v>53.15</v>
          </cell>
        </row>
        <row r="1398">
          <cell r="C1398">
            <v>10.96</v>
          </cell>
          <cell r="D1398">
            <v>120</v>
          </cell>
        </row>
        <row r="1403">
          <cell r="D1403">
            <v>70</v>
          </cell>
        </row>
        <row r="1405">
          <cell r="C1405">
            <v>21.15</v>
          </cell>
        </row>
        <row r="1408">
          <cell r="C1408">
            <v>0</v>
          </cell>
          <cell r="D1408">
            <v>160</v>
          </cell>
        </row>
        <row r="1410">
          <cell r="C1410">
            <v>21.15</v>
          </cell>
        </row>
        <row r="1421">
          <cell r="C1421">
            <v>0</v>
          </cell>
          <cell r="D1421">
            <v>14</v>
          </cell>
        </row>
        <row r="1423">
          <cell r="C1423">
            <v>107.64</v>
          </cell>
        </row>
        <row r="1424">
          <cell r="C1424">
            <v>91.82</v>
          </cell>
        </row>
        <row r="1425">
          <cell r="C1425">
            <v>199.46</v>
          </cell>
        </row>
        <row r="1428">
          <cell r="C1428">
            <v>0</v>
          </cell>
          <cell r="D1428">
            <v>10</v>
          </cell>
        </row>
        <row r="1430">
          <cell r="C1430">
            <v>56.5</v>
          </cell>
        </row>
        <row r="1433">
          <cell r="C1433">
            <v>0</v>
          </cell>
          <cell r="D1433">
            <v>9</v>
          </cell>
        </row>
        <row r="1436">
          <cell r="C1436">
            <v>93.13</v>
          </cell>
          <cell r="D1436">
            <v>9</v>
          </cell>
        </row>
        <row r="1438">
          <cell r="C1438">
            <v>32.077500000000001</v>
          </cell>
        </row>
        <row r="1439">
          <cell r="C1439">
            <v>19.5</v>
          </cell>
        </row>
        <row r="1440">
          <cell r="C1440">
            <v>51.577500000000001</v>
          </cell>
        </row>
        <row r="1444">
          <cell r="C1444">
            <v>0</v>
          </cell>
          <cell r="D1444">
            <v>9</v>
          </cell>
        </row>
        <row r="1454">
          <cell r="C1454">
            <v>0</v>
          </cell>
          <cell r="D1454">
            <v>25</v>
          </cell>
        </row>
        <row r="1458">
          <cell r="C1458">
            <v>0</v>
          </cell>
          <cell r="D1458">
            <v>10</v>
          </cell>
        </row>
        <row r="1472">
          <cell r="C1472">
            <v>17.920000000000002</v>
          </cell>
          <cell r="D1472">
            <v>150</v>
          </cell>
        </row>
        <row r="1474">
          <cell r="C1474">
            <v>17</v>
          </cell>
        </row>
        <row r="1477">
          <cell r="C1477">
            <v>0</v>
          </cell>
          <cell r="D1477">
            <v>15</v>
          </cell>
        </row>
        <row r="1490">
          <cell r="C1490">
            <v>32</v>
          </cell>
        </row>
        <row r="1491">
          <cell r="C1491">
            <v>32.5</v>
          </cell>
        </row>
        <row r="1494">
          <cell r="C1494">
            <v>39.75</v>
          </cell>
          <cell r="D1494">
            <v>12</v>
          </cell>
        </row>
        <row r="1495">
          <cell r="C1495">
            <v>21.12</v>
          </cell>
        </row>
        <row r="1498">
          <cell r="C1498">
            <v>34.78</v>
          </cell>
          <cell r="D1498">
            <v>7</v>
          </cell>
        </row>
        <row r="1499">
          <cell r="C1499">
            <v>12.8</v>
          </cell>
        </row>
        <row r="1504">
          <cell r="C1504">
            <v>14.3</v>
          </cell>
          <cell r="D1504">
            <v>12</v>
          </cell>
        </row>
        <row r="1507">
          <cell r="C1507">
            <v>15.3</v>
          </cell>
          <cell r="D1507">
            <v>14</v>
          </cell>
        </row>
        <row r="1510">
          <cell r="C1510">
            <v>40.700000000000003</v>
          </cell>
          <cell r="D1510">
            <v>16</v>
          </cell>
        </row>
        <row r="1513">
          <cell r="C1513">
            <v>33.5</v>
          </cell>
          <cell r="D1513">
            <v>24</v>
          </cell>
        </row>
        <row r="1516">
          <cell r="C1516">
            <v>0</v>
          </cell>
          <cell r="D1516">
            <v>90</v>
          </cell>
        </row>
        <row r="1519">
          <cell r="C1519">
            <v>0</v>
          </cell>
          <cell r="D1519">
            <v>240</v>
          </cell>
        </row>
        <row r="1522">
          <cell r="C1522">
            <v>1</v>
          </cell>
          <cell r="D1522">
            <v>25</v>
          </cell>
        </row>
        <row r="1525">
          <cell r="C1525">
            <v>0</v>
          </cell>
        </row>
        <row r="1528">
          <cell r="C1528">
            <v>7.24</v>
          </cell>
          <cell r="D1528">
            <v>40</v>
          </cell>
        </row>
        <row r="1530">
          <cell r="C1530">
            <v>4.08</v>
          </cell>
        </row>
        <row r="1533">
          <cell r="C1533">
            <v>34.94</v>
          </cell>
          <cell r="D1533">
            <v>16</v>
          </cell>
        </row>
        <row r="1536">
          <cell r="C1536">
            <v>0</v>
          </cell>
          <cell r="D1536">
            <v>8</v>
          </cell>
        </row>
        <row r="1539">
          <cell r="C1539">
            <v>4.8099999999999996</v>
          </cell>
          <cell r="D1539">
            <v>15</v>
          </cell>
        </row>
        <row r="1550">
          <cell r="C1550">
            <v>3</v>
          </cell>
        </row>
        <row r="1553">
          <cell r="C1553">
            <v>1</v>
          </cell>
        </row>
        <row r="1556">
          <cell r="C1556">
            <v>14</v>
          </cell>
          <cell r="D1556">
            <v>50</v>
          </cell>
        </row>
        <row r="1559">
          <cell r="C1559">
            <v>0</v>
          </cell>
          <cell r="D1559">
            <v>150</v>
          </cell>
        </row>
        <row r="1562">
          <cell r="C1562">
            <v>0</v>
          </cell>
          <cell r="D1562">
            <v>2</v>
          </cell>
        </row>
        <row r="1565">
          <cell r="C1565">
            <v>0</v>
          </cell>
          <cell r="D1565">
            <v>20</v>
          </cell>
        </row>
        <row r="1568">
          <cell r="C1568">
            <v>1</v>
          </cell>
          <cell r="D1568" t="str">
            <v>geodet po računu</v>
          </cell>
        </row>
        <row r="1571">
          <cell r="C1571">
            <v>1</v>
          </cell>
          <cell r="D1571" t="str">
            <v>elektro po računu</v>
          </cell>
        </row>
        <row r="1574">
          <cell r="C1574">
            <v>0.3</v>
          </cell>
          <cell r="D1574" t="str">
            <v>geodet po računu</v>
          </cell>
        </row>
        <row r="1577">
          <cell r="C1577">
            <v>0</v>
          </cell>
          <cell r="D1577">
            <v>0</v>
          </cell>
        </row>
        <row r="1587">
          <cell r="C1587">
            <v>1</v>
          </cell>
          <cell r="D1587" t="str">
            <v>upravljelec ceste po računu</v>
          </cell>
        </row>
        <row r="1590">
          <cell r="C1590">
            <v>1</v>
          </cell>
          <cell r="D1590">
            <v>150</v>
          </cell>
        </row>
        <row r="1593">
          <cell r="C1593">
            <v>1</v>
          </cell>
          <cell r="D1593">
            <v>50</v>
          </cell>
        </row>
        <row r="1596">
          <cell r="C1596">
            <v>30</v>
          </cell>
          <cell r="D1596">
            <v>14</v>
          </cell>
        </row>
        <row r="1599">
          <cell r="C1599">
            <v>51</v>
          </cell>
          <cell r="D1599">
            <v>8</v>
          </cell>
        </row>
        <row r="1602">
          <cell r="C1602">
            <v>51</v>
          </cell>
          <cell r="D1602">
            <v>2</v>
          </cell>
        </row>
        <row r="1605">
          <cell r="C1605">
            <v>30</v>
          </cell>
          <cell r="D1605">
            <v>12</v>
          </cell>
        </row>
        <row r="1608">
          <cell r="C1608">
            <v>1</v>
          </cell>
          <cell r="D1608">
            <v>50</v>
          </cell>
        </row>
        <row r="1611">
          <cell r="C1611">
            <v>0</v>
          </cell>
          <cell r="D1611">
            <v>200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2"/>
  <sheetViews>
    <sheetView tabSelected="1" zoomScaleNormal="100" workbookViewId="0">
      <selection activeCell="G16" sqref="G16:G18"/>
    </sheetView>
  </sheetViews>
  <sheetFormatPr defaultRowHeight="12.75" x14ac:dyDescent="0.2"/>
  <cols>
    <col min="1" max="1" width="4.5" style="5" customWidth="1"/>
    <col min="2" max="2" width="30.8984375" style="5" customWidth="1"/>
    <col min="3" max="3" width="32.5" style="5" customWidth="1"/>
    <col min="4" max="4" width="15.69921875" style="8" customWidth="1"/>
    <col min="5" max="16384" width="8.796875" style="8"/>
  </cols>
  <sheetData>
    <row r="1" spans="1:3" s="4" customFormat="1" ht="15" x14ac:dyDescent="0.2">
      <c r="A1" s="3" t="s">
        <v>78</v>
      </c>
      <c r="B1" s="3"/>
      <c r="C1" s="3"/>
    </row>
    <row r="3" spans="1:3" x14ac:dyDescent="0.2">
      <c r="B3" s="26" t="s">
        <v>989</v>
      </c>
      <c r="C3" s="271" t="s">
        <v>991</v>
      </c>
    </row>
    <row r="4" spans="1:3" x14ac:dyDescent="0.2">
      <c r="B4" s="6"/>
      <c r="C4" s="7"/>
    </row>
    <row r="5" spans="1:3" s="12" customFormat="1" ht="14.25" x14ac:dyDescent="0.2">
      <c r="A5" s="9" t="s">
        <v>67</v>
      </c>
      <c r="B5" s="10"/>
      <c r="C5" s="11"/>
    </row>
    <row r="6" spans="1:3" x14ac:dyDescent="0.2">
      <c r="B6" s="6"/>
      <c r="C6" s="7"/>
    </row>
    <row r="7" spans="1:3" ht="24.95" customHeight="1" x14ac:dyDescent="0.2">
      <c r="B7" s="13" t="s">
        <v>68</v>
      </c>
      <c r="C7" s="272"/>
    </row>
    <row r="8" spans="1:3" ht="24.95" customHeight="1" x14ac:dyDescent="0.2">
      <c r="B8" s="13" t="s">
        <v>69</v>
      </c>
      <c r="C8" s="272"/>
    </row>
    <row r="9" spans="1:3" x14ac:dyDescent="0.2">
      <c r="B9" s="6"/>
      <c r="C9" s="7"/>
    </row>
    <row r="10" spans="1:3" x14ac:dyDescent="0.2">
      <c r="B10" s="6"/>
      <c r="C10" s="7"/>
    </row>
    <row r="11" spans="1:3" s="12" customFormat="1" ht="14.25" x14ac:dyDescent="0.2">
      <c r="A11" s="9" t="s">
        <v>70</v>
      </c>
      <c r="B11" s="10"/>
      <c r="C11" s="11"/>
    </row>
    <row r="12" spans="1:3" x14ac:dyDescent="0.2">
      <c r="B12" s="6"/>
      <c r="C12" s="7"/>
    </row>
    <row r="13" spans="1:3" ht="18" customHeight="1" x14ac:dyDescent="0.2">
      <c r="B13" s="13" t="s">
        <v>71</v>
      </c>
      <c r="C13" s="272"/>
    </row>
    <row r="14" spans="1:3" ht="18" customHeight="1" x14ac:dyDescent="0.2">
      <c r="B14" s="13" t="s">
        <v>72</v>
      </c>
      <c r="C14" s="272"/>
    </row>
    <row r="15" spans="1:3" ht="18" customHeight="1" x14ac:dyDescent="0.2">
      <c r="B15" s="13" t="s">
        <v>990</v>
      </c>
      <c r="C15" s="272"/>
    </row>
    <row r="16" spans="1:3" ht="18" customHeight="1" x14ac:dyDescent="0.2">
      <c r="B16" s="27" t="s">
        <v>58</v>
      </c>
      <c r="C16" s="14">
        <f>D72</f>
        <v>0</v>
      </c>
    </row>
    <row r="19" spans="1:4" s="16" customFormat="1" ht="14.25" x14ac:dyDescent="0.2">
      <c r="A19" s="15" t="s">
        <v>66</v>
      </c>
      <c r="B19" s="15"/>
      <c r="C19" s="15"/>
    </row>
    <row r="20" spans="1:4" s="18" customFormat="1" x14ac:dyDescent="0.2">
      <c r="A20" s="17"/>
      <c r="B20" s="17"/>
      <c r="C20" s="17"/>
    </row>
    <row r="21" spans="1:4" s="18" customFormat="1" x14ac:dyDescent="0.2">
      <c r="A21" s="17"/>
      <c r="B21" s="19" t="s">
        <v>64</v>
      </c>
      <c r="C21" s="20" t="s">
        <v>65</v>
      </c>
    </row>
    <row r="22" spans="1:4" s="18" customFormat="1" x14ac:dyDescent="0.2">
      <c r="A22" s="17"/>
      <c r="B22" s="21"/>
      <c r="C22" s="22" t="s">
        <v>988</v>
      </c>
    </row>
    <row r="23" spans="1:4" s="18" customFormat="1" x14ac:dyDescent="0.2">
      <c r="A23" s="17"/>
      <c r="B23" s="23"/>
      <c r="C23" s="24"/>
    </row>
    <row r="24" spans="1:4" s="18" customFormat="1" ht="25.5" customHeight="1" x14ac:dyDescent="0.2">
      <c r="A24" s="17"/>
      <c r="B24" s="26" t="s">
        <v>125</v>
      </c>
      <c r="C24" s="24" t="s">
        <v>278</v>
      </c>
    </row>
    <row r="25" spans="1:4" s="18" customFormat="1" ht="25.5" x14ac:dyDescent="0.2">
      <c r="A25" s="17"/>
      <c r="B25" s="23" t="s">
        <v>179</v>
      </c>
      <c r="C25" s="270" t="s">
        <v>927</v>
      </c>
    </row>
    <row r="26" spans="1:4" s="18" customFormat="1" ht="25.5" x14ac:dyDescent="0.2">
      <c r="A26" s="17"/>
      <c r="B26" s="23" t="s">
        <v>79</v>
      </c>
      <c r="C26" s="43" t="s">
        <v>265</v>
      </c>
    </row>
    <row r="27" spans="1:4" s="18" customFormat="1" x14ac:dyDescent="0.2">
      <c r="A27" s="17"/>
      <c r="B27" s="23" t="s">
        <v>80</v>
      </c>
      <c r="C27" s="24" t="s">
        <v>135</v>
      </c>
    </row>
    <row r="28" spans="1:4" s="18" customFormat="1" x14ac:dyDescent="0.2">
      <c r="A28" s="17"/>
      <c r="B28" s="23" t="s">
        <v>81</v>
      </c>
      <c r="C28" s="24" t="s">
        <v>129</v>
      </c>
    </row>
    <row r="31" spans="1:4" s="16" customFormat="1" ht="14.25" x14ac:dyDescent="0.2">
      <c r="A31" s="44"/>
      <c r="B31" s="45" t="s">
        <v>180</v>
      </c>
      <c r="C31" s="46"/>
      <c r="D31" s="46"/>
    </row>
    <row r="32" spans="1:4" s="18" customFormat="1" x14ac:dyDescent="0.2">
      <c r="A32" s="17"/>
      <c r="B32" s="17"/>
      <c r="C32" s="17"/>
    </row>
    <row r="33" spans="1:4" s="18" customFormat="1" x14ac:dyDescent="0.2">
      <c r="A33" s="17"/>
      <c r="B33" s="29" t="s">
        <v>266</v>
      </c>
      <c r="C33" s="17"/>
    </row>
    <row r="34" spans="1:4" s="18" customFormat="1" x14ac:dyDescent="0.2">
      <c r="A34" s="17"/>
      <c r="B34" s="17"/>
      <c r="C34" s="17"/>
    </row>
    <row r="35" spans="1:4" s="31" customFormat="1" x14ac:dyDescent="0.2">
      <c r="A35" s="28" t="s">
        <v>103</v>
      </c>
      <c r="B35" s="29" t="s">
        <v>928</v>
      </c>
      <c r="C35" s="30"/>
      <c r="D35" s="30" t="s">
        <v>104</v>
      </c>
    </row>
    <row r="36" spans="1:4" s="18" customFormat="1" x14ac:dyDescent="0.2"/>
    <row r="37" spans="1:4" s="31" customFormat="1" x14ac:dyDescent="0.2">
      <c r="A37" s="28" t="s">
        <v>73</v>
      </c>
      <c r="B37" s="29" t="s">
        <v>83</v>
      </c>
      <c r="C37" s="32"/>
      <c r="D37" s="32"/>
    </row>
    <row r="38" spans="1:4" s="18" customFormat="1" x14ac:dyDescent="0.2">
      <c r="A38" s="33" t="s">
        <v>85</v>
      </c>
      <c r="B38" s="17" t="s">
        <v>105</v>
      </c>
      <c r="C38" s="34"/>
      <c r="D38" s="34">
        <f>'Popis del s predizmerami'!G94</f>
        <v>0</v>
      </c>
    </row>
    <row r="39" spans="1:4" s="18" customFormat="1" x14ac:dyDescent="0.2">
      <c r="A39" s="33" t="s">
        <v>12</v>
      </c>
      <c r="B39" s="17" t="s">
        <v>13</v>
      </c>
      <c r="C39" s="34"/>
      <c r="D39" s="34">
        <f>'Popis del s predizmerami'!G158</f>
        <v>0</v>
      </c>
    </row>
    <row r="40" spans="1:4" s="18" customFormat="1" x14ac:dyDescent="0.2">
      <c r="A40" s="33" t="s">
        <v>15</v>
      </c>
      <c r="B40" s="17" t="s">
        <v>16</v>
      </c>
      <c r="C40" s="34"/>
      <c r="D40" s="34">
        <f>'Popis del s predizmerami'!G165</f>
        <v>0</v>
      </c>
    </row>
    <row r="41" spans="1:4" s="18" customFormat="1" x14ac:dyDescent="0.2">
      <c r="A41" s="33" t="s">
        <v>17</v>
      </c>
      <c r="B41" s="17" t="s">
        <v>18</v>
      </c>
      <c r="C41" s="34"/>
      <c r="D41" s="34">
        <f>'Popis del s predizmerami'!G185</f>
        <v>0</v>
      </c>
    </row>
    <row r="42" spans="1:4" s="31" customFormat="1" x14ac:dyDescent="0.2">
      <c r="A42" s="28"/>
      <c r="B42" s="37" t="s">
        <v>84</v>
      </c>
      <c r="C42" s="38"/>
      <c r="D42" s="38">
        <f>SUM(D38:D41)</f>
        <v>0</v>
      </c>
    </row>
    <row r="43" spans="1:4" s="18" customFormat="1" x14ac:dyDescent="0.2">
      <c r="A43" s="33"/>
      <c r="B43" s="17"/>
      <c r="C43" s="34"/>
      <c r="D43" s="34"/>
    </row>
    <row r="44" spans="1:4" s="31" customFormat="1" x14ac:dyDescent="0.2">
      <c r="A44" s="28" t="s">
        <v>74</v>
      </c>
      <c r="B44" s="29" t="s">
        <v>86</v>
      </c>
      <c r="C44" s="32"/>
      <c r="D44" s="32"/>
    </row>
    <row r="45" spans="1:4" s="18" customFormat="1" x14ac:dyDescent="0.2">
      <c r="A45" s="33" t="s">
        <v>88</v>
      </c>
      <c r="B45" s="17" t="s">
        <v>109</v>
      </c>
      <c r="C45" s="34"/>
      <c r="D45" s="34">
        <f>'Popis del s predizmerami'!G237</f>
        <v>0</v>
      </c>
    </row>
    <row r="46" spans="1:4" s="18" customFormat="1" x14ac:dyDescent="0.2">
      <c r="A46" s="33" t="s">
        <v>89</v>
      </c>
      <c r="B46" s="17" t="s">
        <v>6</v>
      </c>
      <c r="C46" s="34"/>
      <c r="D46" s="34">
        <f>'Popis del s predizmerami'!G274</f>
        <v>0</v>
      </c>
    </row>
    <row r="47" spans="1:4" s="18" customFormat="1" x14ac:dyDescent="0.2">
      <c r="A47" s="33" t="s">
        <v>90</v>
      </c>
      <c r="B47" s="17" t="s">
        <v>111</v>
      </c>
      <c r="C47" s="34"/>
      <c r="D47" s="34">
        <f>'Popis del s predizmerami'!G300</f>
        <v>0</v>
      </c>
    </row>
    <row r="48" spans="1:4" s="18" customFormat="1" x14ac:dyDescent="0.2">
      <c r="A48" s="33" t="s">
        <v>91</v>
      </c>
      <c r="B48" s="17" t="s">
        <v>225</v>
      </c>
      <c r="C48" s="34"/>
      <c r="D48" s="34">
        <f>'Popis del s predizmerami'!G332</f>
        <v>0</v>
      </c>
    </row>
    <row r="49" spans="1:4" s="18" customFormat="1" x14ac:dyDescent="0.2">
      <c r="A49" s="33" t="s">
        <v>227</v>
      </c>
      <c r="B49" s="17" t="s">
        <v>51</v>
      </c>
      <c r="C49" s="34"/>
      <c r="D49" s="34">
        <f>'Popis del s predizmerami'!G349</f>
        <v>0</v>
      </c>
    </row>
    <row r="50" spans="1:4" s="31" customFormat="1" x14ac:dyDescent="0.2">
      <c r="A50" s="28"/>
      <c r="B50" s="37" t="s">
        <v>87</v>
      </c>
      <c r="C50" s="38"/>
      <c r="D50" s="38">
        <f>SUM(D45:D49)</f>
        <v>0</v>
      </c>
    </row>
    <row r="51" spans="1:4" s="18" customFormat="1" x14ac:dyDescent="0.2">
      <c r="A51" s="33"/>
      <c r="B51" s="17"/>
      <c r="C51" s="34"/>
      <c r="D51" s="34"/>
    </row>
    <row r="52" spans="1:4" s="31" customFormat="1" x14ac:dyDescent="0.2">
      <c r="A52" s="28" t="s">
        <v>75</v>
      </c>
      <c r="B52" s="29" t="s">
        <v>92</v>
      </c>
      <c r="C52" s="32"/>
      <c r="D52" s="32"/>
    </row>
    <row r="53" spans="1:4" s="18" customFormat="1" x14ac:dyDescent="0.2">
      <c r="A53" s="33" t="s">
        <v>93</v>
      </c>
      <c r="B53" s="17" t="s">
        <v>118</v>
      </c>
      <c r="C53" s="34"/>
      <c r="D53" s="34">
        <f>'Popis del s predizmerami'!G388</f>
        <v>0</v>
      </c>
    </row>
    <row r="54" spans="1:4" s="18" customFormat="1" x14ac:dyDescent="0.2">
      <c r="A54" s="33" t="s">
        <v>94</v>
      </c>
      <c r="B54" s="17" t="s">
        <v>121</v>
      </c>
      <c r="C54" s="34"/>
      <c r="D54" s="34">
        <f>'Popis del s predizmerami'!G421</f>
        <v>0</v>
      </c>
    </row>
    <row r="55" spans="1:4" s="18" customFormat="1" x14ac:dyDescent="0.2">
      <c r="A55" s="33" t="s">
        <v>95</v>
      </c>
      <c r="B55" s="17" t="s">
        <v>113</v>
      </c>
      <c r="C55" s="34"/>
      <c r="D55" s="34">
        <f>'Popis del s predizmerami'!G504</f>
        <v>0</v>
      </c>
    </row>
    <row r="56" spans="1:4" s="18" customFormat="1" x14ac:dyDescent="0.2">
      <c r="A56" s="33" t="s">
        <v>123</v>
      </c>
      <c r="B56" s="17" t="s">
        <v>158</v>
      </c>
      <c r="C56" s="34"/>
      <c r="D56" s="34">
        <f>'Popis del s predizmerami'!G568</f>
        <v>0</v>
      </c>
    </row>
    <row r="57" spans="1:4" s="18" customFormat="1" x14ac:dyDescent="0.2">
      <c r="A57" s="33" t="s">
        <v>160</v>
      </c>
      <c r="B57" s="17" t="s">
        <v>122</v>
      </c>
      <c r="C57" s="34"/>
      <c r="D57" s="34">
        <f>'Popis del s predizmerami'!G576</f>
        <v>0</v>
      </c>
    </row>
    <row r="58" spans="1:4" s="18" customFormat="1" x14ac:dyDescent="0.2">
      <c r="A58" s="33" t="s">
        <v>192</v>
      </c>
      <c r="B58" s="17" t="s">
        <v>189</v>
      </c>
      <c r="C58" s="34"/>
      <c r="D58" s="34">
        <f>'Popis del s predizmerami'!G587</f>
        <v>0</v>
      </c>
    </row>
    <row r="59" spans="1:4" s="31" customFormat="1" x14ac:dyDescent="0.2">
      <c r="A59" s="28"/>
      <c r="B59" s="37" t="s">
        <v>96</v>
      </c>
      <c r="C59" s="38"/>
      <c r="D59" s="38">
        <f>SUM(D53:D58)</f>
        <v>0</v>
      </c>
    </row>
    <row r="60" spans="1:4" s="18" customFormat="1" x14ac:dyDescent="0.2">
      <c r="A60" s="33"/>
      <c r="B60" s="17"/>
      <c r="C60" s="34"/>
      <c r="D60" s="34"/>
    </row>
    <row r="61" spans="1:4" s="31" customFormat="1" x14ac:dyDescent="0.2">
      <c r="A61" s="28" t="s">
        <v>97</v>
      </c>
      <c r="B61" s="29" t="s">
        <v>98</v>
      </c>
      <c r="C61" s="32"/>
      <c r="D61" s="32"/>
    </row>
    <row r="62" spans="1:4" s="18" customFormat="1" x14ac:dyDescent="0.2">
      <c r="A62" s="33" t="s">
        <v>99</v>
      </c>
      <c r="B62" s="17" t="s">
        <v>118</v>
      </c>
      <c r="C62" s="34"/>
      <c r="D62" s="34">
        <f>'Popis del s predizmerami'!G603</f>
        <v>0</v>
      </c>
    </row>
    <row r="63" spans="1:4" s="18" customFormat="1" x14ac:dyDescent="0.2">
      <c r="A63" s="33" t="s">
        <v>100</v>
      </c>
      <c r="B63" s="17" t="s">
        <v>116</v>
      </c>
      <c r="C63" s="34"/>
      <c r="D63" s="34">
        <f>'Popis del s predizmerami'!G621</f>
        <v>0</v>
      </c>
    </row>
    <row r="64" spans="1:4" s="18" customFormat="1" x14ac:dyDescent="0.2">
      <c r="A64" s="33" t="s">
        <v>101</v>
      </c>
      <c r="B64" s="17" t="s">
        <v>126</v>
      </c>
      <c r="C64" s="34"/>
      <c r="D64" s="34">
        <f>'Popis del s predizmerami'!G631</f>
        <v>0</v>
      </c>
    </row>
    <row r="65" spans="1:4" s="18" customFormat="1" x14ac:dyDescent="0.2">
      <c r="A65" s="33" t="s">
        <v>2</v>
      </c>
      <c r="B65" s="17" t="s">
        <v>27</v>
      </c>
      <c r="C65" s="34"/>
      <c r="D65" s="34">
        <f>'Popis del s predizmerami'!G641</f>
        <v>0</v>
      </c>
    </row>
    <row r="66" spans="1:4" s="18" customFormat="1" x14ac:dyDescent="0.2">
      <c r="A66" s="33" t="s">
        <v>127</v>
      </c>
      <c r="B66" s="17" t="s">
        <v>3</v>
      </c>
      <c r="C66" s="34"/>
      <c r="D66" s="34">
        <f>'Popis del s predizmerami'!G650</f>
        <v>0</v>
      </c>
    </row>
    <row r="67" spans="1:4" s="31" customFormat="1" x14ac:dyDescent="0.2">
      <c r="A67" s="28"/>
      <c r="B67" s="37" t="s">
        <v>102</v>
      </c>
      <c r="C67" s="38"/>
      <c r="D67" s="38">
        <f>SUM(D62:D66)</f>
        <v>0</v>
      </c>
    </row>
    <row r="68" spans="1:4" s="18" customFormat="1" x14ac:dyDescent="0.2">
      <c r="A68" s="33"/>
      <c r="B68" s="17"/>
      <c r="C68" s="34"/>
      <c r="D68" s="34"/>
    </row>
    <row r="69" spans="1:4" s="31" customFormat="1" x14ac:dyDescent="0.2">
      <c r="A69" s="28"/>
      <c r="B69" s="29" t="s">
        <v>267</v>
      </c>
      <c r="C69" s="32"/>
      <c r="D69" s="32">
        <f>D42+D50+D59+D67</f>
        <v>0</v>
      </c>
    </row>
    <row r="70" spans="1:4" s="18" customFormat="1" x14ac:dyDescent="0.2">
      <c r="A70" s="33"/>
      <c r="B70" s="17" t="s">
        <v>76</v>
      </c>
      <c r="C70" s="35"/>
      <c r="D70" s="273"/>
    </row>
    <row r="71" spans="1:4" s="18" customFormat="1" x14ac:dyDescent="0.2">
      <c r="A71" s="33"/>
      <c r="B71" s="17" t="s">
        <v>77</v>
      </c>
      <c r="C71" s="34"/>
      <c r="D71" s="34">
        <f>ROUND(-D69*D70,2)</f>
        <v>0</v>
      </c>
    </row>
    <row r="72" spans="1:4" s="36" customFormat="1" ht="14.25" x14ac:dyDescent="0.2">
      <c r="A72" s="165"/>
      <c r="B72" s="166" t="s">
        <v>277</v>
      </c>
      <c r="C72" s="167"/>
      <c r="D72" s="167">
        <f>D69+D71</f>
        <v>0</v>
      </c>
    </row>
  </sheetData>
  <pageMargins left="0.70866141732283472" right="0.51181102362204722" top="0.74803149606299213" bottom="0.74803149606299213" header="0.31496062992125984" footer="0.31496062992125984"/>
  <pageSetup paperSize="9" scale="85" orientation="portrait" r:id="rId1"/>
  <headerFooter>
    <oddFooter>&amp;L&amp;"Verdana,Poševno"&amp;9&amp;K00-048Naslovna stran ponudbenega predračuna&amp;R&amp;9&amp;P /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1"/>
  <sheetViews>
    <sheetView topLeftCell="A46" zoomScaleNormal="100" workbookViewId="0">
      <selection activeCell="M49" sqref="M49"/>
    </sheetView>
  </sheetViews>
  <sheetFormatPr defaultRowHeight="14.25" x14ac:dyDescent="0.2"/>
  <cols>
    <col min="1" max="1" width="7.69921875" style="61" customWidth="1"/>
    <col min="2" max="2" width="55.69921875" style="84" customWidth="1"/>
    <col min="3" max="3" width="16.69921875" style="84" customWidth="1"/>
    <col min="4" max="4" width="5.69921875" style="64" customWidth="1"/>
    <col min="5" max="5" width="7.69921875" style="64" customWidth="1"/>
    <col min="6" max="7" width="10.69921875" style="64" customWidth="1"/>
    <col min="8" max="16384" width="8.796875" style="65"/>
  </cols>
  <sheetData>
    <row r="1" spans="1:7" s="49" customFormat="1" x14ac:dyDescent="0.2">
      <c r="A1" s="47" t="s">
        <v>64</v>
      </c>
      <c r="B1" s="48" t="str">
        <f>'Naslovna stran'!C21</f>
        <v>Nepremičnine Celje d.o.o.</v>
      </c>
      <c r="C1" s="48"/>
    </row>
    <row r="2" spans="1:7" s="49" customFormat="1" x14ac:dyDescent="0.2">
      <c r="A2" s="47" t="s">
        <v>128</v>
      </c>
      <c r="B2" s="48" t="str">
        <f>'Naslovna stran'!C24</f>
        <v>Prenove kopalnic v zasedenih stanovanjih</v>
      </c>
      <c r="C2" s="48"/>
    </row>
    <row r="3" spans="1:7" s="49" customFormat="1" x14ac:dyDescent="0.2">
      <c r="A3" s="47" t="s">
        <v>82</v>
      </c>
      <c r="B3" s="48">
        <f>'Naslovna stran'!C7</f>
        <v>0</v>
      </c>
      <c r="C3" s="48"/>
    </row>
    <row r="4" spans="1:7" s="49" customFormat="1" x14ac:dyDescent="0.2"/>
    <row r="5" spans="1:7" s="55" customFormat="1" ht="10.5" x14ac:dyDescent="0.15">
      <c r="A5" s="50" t="s">
        <v>59</v>
      </c>
      <c r="B5" s="51" t="s">
        <v>106</v>
      </c>
      <c r="C5" s="52" t="s">
        <v>162</v>
      </c>
      <c r="D5" s="53" t="s">
        <v>107</v>
      </c>
      <c r="E5" s="54" t="s">
        <v>60</v>
      </c>
      <c r="F5" s="54" t="s">
        <v>61</v>
      </c>
      <c r="G5" s="54" t="s">
        <v>62</v>
      </c>
    </row>
    <row r="6" spans="1:7" s="48" customFormat="1" x14ac:dyDescent="0.2"/>
    <row r="7" spans="1:7" s="60" customFormat="1" ht="15.75" x14ac:dyDescent="0.25">
      <c r="A7" s="56" t="s">
        <v>73</v>
      </c>
      <c r="B7" s="57" t="s">
        <v>83</v>
      </c>
      <c r="C7" s="57"/>
      <c r="D7" s="58"/>
      <c r="E7" s="58"/>
      <c r="F7" s="59"/>
      <c r="G7" s="59"/>
    </row>
    <row r="8" spans="1:7" x14ac:dyDescent="0.2">
      <c r="B8" s="62"/>
      <c r="C8" s="62"/>
      <c r="D8" s="63"/>
      <c r="E8" s="63"/>
    </row>
    <row r="9" spans="1:7" s="70" customFormat="1" ht="15" x14ac:dyDescent="0.25">
      <c r="A9" s="66" t="s">
        <v>85</v>
      </c>
      <c r="B9" s="67" t="s">
        <v>105</v>
      </c>
      <c r="C9" s="67"/>
      <c r="D9" s="68"/>
      <c r="E9" s="68"/>
      <c r="F9" s="69"/>
      <c r="G9" s="69"/>
    </row>
    <row r="10" spans="1:7" s="268" customFormat="1" ht="12.75" x14ac:dyDescent="0.2">
      <c r="A10" s="264"/>
      <c r="B10" s="269" t="s">
        <v>926</v>
      </c>
      <c r="C10" s="265"/>
      <c r="D10" s="266"/>
      <c r="E10" s="266"/>
      <c r="F10" s="267"/>
      <c r="G10" s="267"/>
    </row>
    <row r="11" spans="1:7" s="73" customFormat="1" x14ac:dyDescent="0.2">
      <c r="A11" s="86"/>
      <c r="B11" s="168"/>
      <c r="C11" s="168"/>
      <c r="D11" s="169"/>
      <c r="E11" s="170"/>
      <c r="F11" s="170"/>
      <c r="G11" s="170"/>
    </row>
    <row r="12" spans="1:7" x14ac:dyDescent="0.2">
      <c r="A12" s="119"/>
      <c r="B12" s="141" t="s">
        <v>279</v>
      </c>
      <c r="C12" s="141"/>
      <c r="D12" s="124"/>
      <c r="E12" s="124"/>
      <c r="F12" s="124"/>
      <c r="G12" s="121"/>
    </row>
    <row r="13" spans="1:7" s="73" customFormat="1" ht="228" x14ac:dyDescent="0.2">
      <c r="A13" s="174" t="s">
        <v>29</v>
      </c>
      <c r="B13" s="175" t="s">
        <v>302</v>
      </c>
      <c r="C13" s="171"/>
      <c r="D13" s="176"/>
      <c r="E13" s="177"/>
      <c r="F13" s="177"/>
      <c r="G13" s="177"/>
    </row>
    <row r="14" spans="1:7" s="73" customFormat="1" ht="28.5" x14ac:dyDescent="0.2">
      <c r="A14" s="161" t="s">
        <v>37</v>
      </c>
      <c r="B14" s="162" t="s">
        <v>280</v>
      </c>
      <c r="C14" s="95"/>
      <c r="D14" s="90" t="s">
        <v>36</v>
      </c>
      <c r="E14" s="170">
        <v>1</v>
      </c>
      <c r="F14" s="275"/>
      <c r="G14" s="92">
        <f t="shared" ref="G14:G17" si="0">ROUND(E14*F14,2)</f>
        <v>0</v>
      </c>
    </row>
    <row r="15" spans="1:7" s="73" customFormat="1" ht="28.5" x14ac:dyDescent="0.2">
      <c r="A15" s="161" t="s">
        <v>38</v>
      </c>
      <c r="B15" s="162" t="s">
        <v>281</v>
      </c>
      <c r="C15" s="95"/>
      <c r="D15" s="90" t="s">
        <v>36</v>
      </c>
      <c r="E15" s="170">
        <v>1</v>
      </c>
      <c r="F15" s="276"/>
      <c r="G15" s="92">
        <f t="shared" si="0"/>
        <v>0</v>
      </c>
    </row>
    <row r="16" spans="1:7" s="73" customFormat="1" ht="28.5" x14ac:dyDescent="0.2">
      <c r="A16" s="161" t="s">
        <v>39</v>
      </c>
      <c r="B16" s="162" t="s">
        <v>282</v>
      </c>
      <c r="C16" s="95"/>
      <c r="D16" s="90" t="s">
        <v>36</v>
      </c>
      <c r="E16" s="170">
        <v>1</v>
      </c>
      <c r="F16" s="276"/>
      <c r="G16" s="92">
        <f t="shared" si="0"/>
        <v>0</v>
      </c>
    </row>
    <row r="17" spans="1:7" s="73" customFormat="1" ht="28.5" x14ac:dyDescent="0.2">
      <c r="A17" s="151" t="s">
        <v>40</v>
      </c>
      <c r="B17" s="136" t="s">
        <v>283</v>
      </c>
      <c r="C17" s="122"/>
      <c r="D17" s="132" t="s">
        <v>36</v>
      </c>
      <c r="E17" s="121">
        <v>1</v>
      </c>
      <c r="F17" s="277"/>
      <c r="G17" s="125">
        <f t="shared" si="0"/>
        <v>0</v>
      </c>
    </row>
    <row r="18" spans="1:7" s="73" customFormat="1" ht="213.75" x14ac:dyDescent="0.2">
      <c r="A18" s="174" t="s">
        <v>30</v>
      </c>
      <c r="B18" s="175" t="s">
        <v>303</v>
      </c>
      <c r="C18" s="171"/>
      <c r="D18" s="176"/>
      <c r="E18" s="177"/>
      <c r="F18" s="177"/>
      <c r="G18" s="177"/>
    </row>
    <row r="19" spans="1:7" s="73" customFormat="1" ht="28.5" x14ac:dyDescent="0.2">
      <c r="A19" s="161" t="s">
        <v>181</v>
      </c>
      <c r="B19" s="162" t="s">
        <v>286</v>
      </c>
      <c r="C19" s="95"/>
      <c r="D19" s="90" t="s">
        <v>36</v>
      </c>
      <c r="E19" s="92">
        <v>0.5</v>
      </c>
      <c r="F19" s="275"/>
      <c r="G19" s="92">
        <f>ROUND(E19*F19,2)</f>
        <v>0</v>
      </c>
    </row>
    <row r="20" spans="1:7" s="73" customFormat="1" ht="28.5" x14ac:dyDescent="0.2">
      <c r="A20" s="151" t="s">
        <v>182</v>
      </c>
      <c r="B20" s="136" t="s">
        <v>287</v>
      </c>
      <c r="C20" s="122"/>
      <c r="D20" s="132" t="s">
        <v>36</v>
      </c>
      <c r="E20" s="125">
        <v>0.5</v>
      </c>
      <c r="F20" s="277"/>
      <c r="G20" s="125">
        <f>ROUND(E20*F20,2)</f>
        <v>0</v>
      </c>
    </row>
    <row r="21" spans="1:7" s="73" customFormat="1" ht="242.25" x14ac:dyDescent="0.2">
      <c r="A21" s="174" t="s">
        <v>53</v>
      </c>
      <c r="B21" s="175" t="s">
        <v>630</v>
      </c>
      <c r="C21" s="171"/>
      <c r="D21" s="176"/>
      <c r="E21" s="177"/>
      <c r="F21" s="177"/>
      <c r="G21" s="177"/>
    </row>
    <row r="22" spans="1:7" s="73" customFormat="1" ht="28.5" x14ac:dyDescent="0.2">
      <c r="A22" s="161" t="s">
        <v>288</v>
      </c>
      <c r="B22" s="162" t="s">
        <v>284</v>
      </c>
      <c r="C22" s="95"/>
      <c r="D22" s="90" t="s">
        <v>36</v>
      </c>
      <c r="E22" s="170">
        <v>1</v>
      </c>
      <c r="F22" s="275"/>
      <c r="G22" s="92">
        <f t="shared" ref="G22:G23" si="1">ROUND(E22*F22,2)</f>
        <v>0</v>
      </c>
    </row>
    <row r="23" spans="1:7" s="73" customFormat="1" ht="28.5" x14ac:dyDescent="0.2">
      <c r="A23" s="151" t="s">
        <v>289</v>
      </c>
      <c r="B23" s="136" t="s">
        <v>285</v>
      </c>
      <c r="C23" s="122"/>
      <c r="D23" s="132" t="s">
        <v>36</v>
      </c>
      <c r="E23" s="121">
        <v>1</v>
      </c>
      <c r="F23" s="277"/>
      <c r="G23" s="125">
        <f t="shared" si="1"/>
        <v>0</v>
      </c>
    </row>
    <row r="24" spans="1:7" s="73" customFormat="1" ht="242.25" x14ac:dyDescent="0.2">
      <c r="A24" s="174" t="s">
        <v>55</v>
      </c>
      <c r="B24" s="175" t="s">
        <v>631</v>
      </c>
      <c r="C24" s="171"/>
      <c r="D24" s="176"/>
      <c r="E24" s="177"/>
      <c r="F24" s="177"/>
      <c r="G24" s="177"/>
    </row>
    <row r="25" spans="1:7" s="73" customFormat="1" ht="42.75" x14ac:dyDescent="0.2">
      <c r="A25" s="161" t="s">
        <v>175</v>
      </c>
      <c r="B25" s="162" t="s">
        <v>290</v>
      </c>
      <c r="C25" s="95"/>
      <c r="D25" s="90" t="s">
        <v>36</v>
      </c>
      <c r="E25" s="92">
        <v>0.5</v>
      </c>
      <c r="F25" s="275"/>
      <c r="G25" s="92">
        <f>ROUND(E25*F25,2)</f>
        <v>0</v>
      </c>
    </row>
    <row r="26" spans="1:7" s="73" customFormat="1" ht="42.75" x14ac:dyDescent="0.2">
      <c r="A26" s="151" t="s">
        <v>176</v>
      </c>
      <c r="B26" s="136" t="s">
        <v>291</v>
      </c>
      <c r="C26" s="122"/>
      <c r="D26" s="132" t="s">
        <v>36</v>
      </c>
      <c r="E26" s="125">
        <v>0.5</v>
      </c>
      <c r="F26" s="277"/>
      <c r="G26" s="125">
        <f>ROUND(E26*F26,2)</f>
        <v>0</v>
      </c>
    </row>
    <row r="27" spans="1:7" s="73" customFormat="1" ht="142.5" x14ac:dyDescent="0.2">
      <c r="A27" s="174" t="s">
        <v>10</v>
      </c>
      <c r="B27" s="175" t="s">
        <v>300</v>
      </c>
      <c r="C27" s="178"/>
      <c r="D27" s="176"/>
      <c r="E27" s="177"/>
      <c r="F27" s="177"/>
      <c r="G27" s="177"/>
    </row>
    <row r="28" spans="1:7" s="73" customFormat="1" ht="85.5" x14ac:dyDescent="0.2">
      <c r="A28" s="161" t="s">
        <v>292</v>
      </c>
      <c r="B28" s="162" t="s">
        <v>294</v>
      </c>
      <c r="C28" s="95"/>
      <c r="D28" s="90" t="s">
        <v>36</v>
      </c>
      <c r="E28" s="92">
        <v>2</v>
      </c>
      <c r="F28" s="275"/>
      <c r="G28" s="92">
        <f t="shared" ref="G28:G30" si="2">ROUND(E28*F28,2)</f>
        <v>0</v>
      </c>
    </row>
    <row r="29" spans="1:7" s="73" customFormat="1" ht="85.5" x14ac:dyDescent="0.2">
      <c r="A29" s="161" t="s">
        <v>293</v>
      </c>
      <c r="B29" s="162" t="s">
        <v>295</v>
      </c>
      <c r="C29" s="95"/>
      <c r="D29" s="90" t="s">
        <v>36</v>
      </c>
      <c r="E29" s="92">
        <v>2</v>
      </c>
      <c r="F29" s="276"/>
      <c r="G29" s="92">
        <f t="shared" si="2"/>
        <v>0</v>
      </c>
    </row>
    <row r="30" spans="1:7" s="73" customFormat="1" ht="85.5" x14ac:dyDescent="0.2">
      <c r="A30" s="161" t="s">
        <v>297</v>
      </c>
      <c r="B30" s="162" t="s">
        <v>296</v>
      </c>
      <c r="C30" s="95"/>
      <c r="D30" s="90" t="s">
        <v>36</v>
      </c>
      <c r="E30" s="92">
        <v>2</v>
      </c>
      <c r="F30" s="276"/>
      <c r="G30" s="92">
        <f t="shared" si="2"/>
        <v>0</v>
      </c>
    </row>
    <row r="31" spans="1:7" s="73" customFormat="1" ht="85.5" x14ac:dyDescent="0.2">
      <c r="A31" s="151" t="s">
        <v>298</v>
      </c>
      <c r="B31" s="136" t="s">
        <v>299</v>
      </c>
      <c r="C31" s="123"/>
      <c r="D31" s="132" t="s">
        <v>36</v>
      </c>
      <c r="E31" s="125">
        <v>2</v>
      </c>
      <c r="F31" s="277"/>
      <c r="G31" s="125">
        <f t="shared" ref="G31" si="3">ROUND(E31*F31,2)</f>
        <v>0</v>
      </c>
    </row>
    <row r="32" spans="1:7" x14ac:dyDescent="0.2">
      <c r="A32" s="119"/>
      <c r="B32" s="141" t="s">
        <v>301</v>
      </c>
      <c r="C32" s="141"/>
      <c r="D32" s="124"/>
      <c r="E32" s="124"/>
      <c r="F32" s="124"/>
      <c r="G32" s="121"/>
    </row>
    <row r="33" spans="1:7" s="73" customFormat="1" ht="213.75" customHeight="1" x14ac:dyDescent="0.2">
      <c r="A33" s="174" t="s">
        <v>184</v>
      </c>
      <c r="B33" s="179" t="s">
        <v>305</v>
      </c>
      <c r="C33" s="171"/>
      <c r="D33" s="176"/>
      <c r="E33" s="173"/>
      <c r="F33" s="177"/>
      <c r="G33" s="177"/>
    </row>
    <row r="34" spans="1:7" s="73" customFormat="1" ht="42.75" x14ac:dyDescent="0.2">
      <c r="A34" s="161" t="s">
        <v>304</v>
      </c>
      <c r="B34" s="162" t="s">
        <v>306</v>
      </c>
      <c r="C34" s="95"/>
      <c r="D34" s="90" t="s">
        <v>36</v>
      </c>
      <c r="E34" s="92">
        <v>15</v>
      </c>
      <c r="F34" s="275"/>
      <c r="G34" s="92">
        <f t="shared" ref="G34:G40" si="4">ROUND(E34*F34,2)</f>
        <v>0</v>
      </c>
    </row>
    <row r="35" spans="1:7" s="73" customFormat="1" ht="71.25" x14ac:dyDescent="0.2">
      <c r="A35" s="161" t="s">
        <v>307</v>
      </c>
      <c r="B35" s="162" t="s">
        <v>308</v>
      </c>
      <c r="C35" s="95"/>
      <c r="D35" s="90" t="s">
        <v>36</v>
      </c>
      <c r="E35" s="92">
        <v>2</v>
      </c>
      <c r="F35" s="276"/>
      <c r="G35" s="92">
        <f t="shared" si="4"/>
        <v>0</v>
      </c>
    </row>
    <row r="36" spans="1:7" s="73" customFormat="1" ht="72" x14ac:dyDescent="0.2">
      <c r="A36" s="161" t="s">
        <v>309</v>
      </c>
      <c r="B36" s="162" t="s">
        <v>632</v>
      </c>
      <c r="C36" s="95"/>
      <c r="D36" s="90" t="s">
        <v>36</v>
      </c>
      <c r="E36" s="92">
        <v>5</v>
      </c>
      <c r="F36" s="276"/>
      <c r="G36" s="92">
        <f t="shared" si="4"/>
        <v>0</v>
      </c>
    </row>
    <row r="37" spans="1:7" s="73" customFormat="1" ht="128.25" x14ac:dyDescent="0.2">
      <c r="A37" s="161" t="s">
        <v>310</v>
      </c>
      <c r="B37" s="162" t="s">
        <v>311</v>
      </c>
      <c r="C37" s="95"/>
      <c r="D37" s="90" t="s">
        <v>36</v>
      </c>
      <c r="E37" s="92">
        <v>3</v>
      </c>
      <c r="F37" s="276"/>
      <c r="G37" s="92">
        <f t="shared" si="4"/>
        <v>0</v>
      </c>
    </row>
    <row r="38" spans="1:7" s="73" customFormat="1" ht="85.5" x14ac:dyDescent="0.2">
      <c r="A38" s="161" t="s">
        <v>312</v>
      </c>
      <c r="B38" s="162" t="s">
        <v>313</v>
      </c>
      <c r="C38" s="95"/>
      <c r="D38" s="90" t="s">
        <v>36</v>
      </c>
      <c r="E38" s="92">
        <v>5</v>
      </c>
      <c r="F38" s="276"/>
      <c r="G38" s="92">
        <f t="shared" si="4"/>
        <v>0</v>
      </c>
    </row>
    <row r="39" spans="1:7" s="73" customFormat="1" ht="43.5" x14ac:dyDescent="0.2">
      <c r="A39" s="161" t="s">
        <v>314</v>
      </c>
      <c r="B39" s="162" t="s">
        <v>315</v>
      </c>
      <c r="C39" s="95"/>
      <c r="D39" s="90" t="s">
        <v>36</v>
      </c>
      <c r="E39" s="92">
        <v>3</v>
      </c>
      <c r="F39" s="276"/>
      <c r="G39" s="92">
        <f t="shared" si="4"/>
        <v>0</v>
      </c>
    </row>
    <row r="40" spans="1:7" s="73" customFormat="1" ht="71.25" x14ac:dyDescent="0.2">
      <c r="A40" s="151" t="s">
        <v>316</v>
      </c>
      <c r="B40" s="136" t="s">
        <v>317</v>
      </c>
      <c r="C40" s="122"/>
      <c r="D40" s="132" t="s">
        <v>36</v>
      </c>
      <c r="E40" s="125">
        <v>3</v>
      </c>
      <c r="F40" s="277"/>
      <c r="G40" s="125">
        <f t="shared" si="4"/>
        <v>0</v>
      </c>
    </row>
    <row r="41" spans="1:7" s="73" customFormat="1" ht="128.25" x14ac:dyDescent="0.2">
      <c r="A41" s="174" t="s">
        <v>185</v>
      </c>
      <c r="B41" s="175" t="s">
        <v>633</v>
      </c>
      <c r="C41" s="171"/>
      <c r="D41" s="176"/>
      <c r="E41" s="173"/>
      <c r="F41" s="177"/>
      <c r="G41" s="177"/>
    </row>
    <row r="42" spans="1:7" s="73" customFormat="1" ht="42.75" x14ac:dyDescent="0.2">
      <c r="A42" s="161" t="s">
        <v>186</v>
      </c>
      <c r="B42" s="162" t="s">
        <v>318</v>
      </c>
      <c r="C42" s="95"/>
      <c r="D42" s="90" t="s">
        <v>36</v>
      </c>
      <c r="E42" s="92">
        <v>5</v>
      </c>
      <c r="F42" s="275"/>
      <c r="G42" s="92">
        <f t="shared" ref="G42:G48" si="5">ROUND(E42*F42,2)</f>
        <v>0</v>
      </c>
    </row>
    <row r="43" spans="1:7" s="73" customFormat="1" ht="57" x14ac:dyDescent="0.2">
      <c r="A43" s="161" t="s">
        <v>187</v>
      </c>
      <c r="B43" s="162" t="s">
        <v>319</v>
      </c>
      <c r="C43" s="95"/>
      <c r="D43" s="90" t="s">
        <v>36</v>
      </c>
      <c r="E43" s="92">
        <v>5</v>
      </c>
      <c r="F43" s="276"/>
      <c r="G43" s="92">
        <f t="shared" si="5"/>
        <v>0</v>
      </c>
    </row>
    <row r="44" spans="1:7" s="73" customFormat="1" ht="71.25" x14ac:dyDescent="0.2">
      <c r="A44" s="161" t="s">
        <v>188</v>
      </c>
      <c r="B44" s="162" t="s">
        <v>321</v>
      </c>
      <c r="C44" s="95"/>
      <c r="D44" s="90" t="s">
        <v>36</v>
      </c>
      <c r="E44" s="92">
        <v>5</v>
      </c>
      <c r="F44" s="276"/>
      <c r="G44" s="92">
        <f t="shared" si="5"/>
        <v>0</v>
      </c>
    </row>
    <row r="45" spans="1:7" s="73" customFormat="1" ht="85.5" x14ac:dyDescent="0.2">
      <c r="A45" s="161" t="s">
        <v>320</v>
      </c>
      <c r="B45" s="162" t="s">
        <v>634</v>
      </c>
      <c r="C45" s="95"/>
      <c r="D45" s="90" t="s">
        <v>36</v>
      </c>
      <c r="E45" s="92">
        <v>2</v>
      </c>
      <c r="F45" s="276"/>
      <c r="G45" s="92">
        <f t="shared" si="5"/>
        <v>0</v>
      </c>
    </row>
    <row r="46" spans="1:7" s="73" customFormat="1" ht="99.75" x14ac:dyDescent="0.2">
      <c r="A46" s="161" t="s">
        <v>322</v>
      </c>
      <c r="B46" s="162" t="s">
        <v>635</v>
      </c>
      <c r="C46" s="95"/>
      <c r="D46" s="90" t="s">
        <v>36</v>
      </c>
      <c r="E46" s="92">
        <v>2</v>
      </c>
      <c r="F46" s="276"/>
      <c r="G46" s="92">
        <f t="shared" si="5"/>
        <v>0</v>
      </c>
    </row>
    <row r="47" spans="1:7" s="73" customFormat="1" ht="85.5" x14ac:dyDescent="0.2">
      <c r="A47" s="161" t="s">
        <v>323</v>
      </c>
      <c r="B47" s="162" t="s">
        <v>636</v>
      </c>
      <c r="C47" s="95"/>
      <c r="D47" s="90" t="s">
        <v>36</v>
      </c>
      <c r="E47" s="92">
        <v>2</v>
      </c>
      <c r="F47" s="276"/>
      <c r="G47" s="92">
        <f t="shared" si="5"/>
        <v>0</v>
      </c>
    </row>
    <row r="48" spans="1:7" s="73" customFormat="1" ht="99.75" x14ac:dyDescent="0.2">
      <c r="A48" s="151" t="s">
        <v>324</v>
      </c>
      <c r="B48" s="136" t="s">
        <v>637</v>
      </c>
      <c r="C48" s="123"/>
      <c r="D48" s="132" t="s">
        <v>36</v>
      </c>
      <c r="E48" s="125">
        <v>2</v>
      </c>
      <c r="F48" s="277"/>
      <c r="G48" s="125">
        <f t="shared" si="5"/>
        <v>0</v>
      </c>
    </row>
    <row r="49" spans="1:7" s="73" customFormat="1" ht="156.75" x14ac:dyDescent="0.2">
      <c r="A49" s="174" t="s">
        <v>197</v>
      </c>
      <c r="B49" s="175" t="s">
        <v>327</v>
      </c>
      <c r="C49" s="171"/>
      <c r="D49" s="176"/>
      <c r="E49" s="173"/>
      <c r="F49" s="177"/>
      <c r="G49" s="177"/>
    </row>
    <row r="50" spans="1:7" s="73" customFormat="1" ht="42.75" x14ac:dyDescent="0.2">
      <c r="A50" s="161" t="s">
        <v>198</v>
      </c>
      <c r="B50" s="162" t="s">
        <v>325</v>
      </c>
      <c r="C50" s="95"/>
      <c r="D50" s="90" t="s">
        <v>36</v>
      </c>
      <c r="E50" s="92">
        <v>15</v>
      </c>
      <c r="F50" s="275"/>
      <c r="G50" s="92">
        <f t="shared" ref="G50:G53" si="6">ROUND(E50*F50,2)</f>
        <v>0</v>
      </c>
    </row>
    <row r="51" spans="1:7" s="73" customFormat="1" ht="28.5" x14ac:dyDescent="0.2">
      <c r="A51" s="161" t="s">
        <v>199</v>
      </c>
      <c r="B51" s="162" t="s">
        <v>326</v>
      </c>
      <c r="C51" s="95"/>
      <c r="D51" s="90" t="s">
        <v>36</v>
      </c>
      <c r="E51" s="92">
        <v>5</v>
      </c>
      <c r="F51" s="276"/>
      <c r="G51" s="92">
        <f t="shared" si="6"/>
        <v>0</v>
      </c>
    </row>
    <row r="52" spans="1:7" s="73" customFormat="1" ht="42.75" x14ac:dyDescent="0.2">
      <c r="A52" s="161" t="s">
        <v>200</v>
      </c>
      <c r="B52" s="162" t="s">
        <v>328</v>
      </c>
      <c r="C52" s="95"/>
      <c r="D52" s="90" t="s">
        <v>36</v>
      </c>
      <c r="E52" s="92">
        <v>6</v>
      </c>
      <c r="F52" s="276"/>
      <c r="G52" s="92">
        <f t="shared" si="6"/>
        <v>0</v>
      </c>
    </row>
    <row r="53" spans="1:7" s="73" customFormat="1" ht="42.75" x14ac:dyDescent="0.2">
      <c r="A53" s="151" t="s">
        <v>201</v>
      </c>
      <c r="B53" s="136" t="s">
        <v>329</v>
      </c>
      <c r="C53" s="122"/>
      <c r="D53" s="132" t="s">
        <v>36</v>
      </c>
      <c r="E53" s="125">
        <v>2</v>
      </c>
      <c r="F53" s="277"/>
      <c r="G53" s="125">
        <f t="shared" si="6"/>
        <v>0</v>
      </c>
    </row>
    <row r="54" spans="1:7" s="73" customFormat="1" ht="156.75" x14ac:dyDescent="0.2">
      <c r="A54" s="174" t="s">
        <v>332</v>
      </c>
      <c r="B54" s="175" t="s">
        <v>342</v>
      </c>
      <c r="C54" s="171"/>
      <c r="D54" s="172"/>
      <c r="E54" s="173"/>
      <c r="F54" s="173"/>
      <c r="G54" s="173"/>
    </row>
    <row r="55" spans="1:7" s="73" customFormat="1" ht="42.75" x14ac:dyDescent="0.2">
      <c r="A55" s="161" t="s">
        <v>333</v>
      </c>
      <c r="B55" s="162" t="s">
        <v>341</v>
      </c>
      <c r="C55" s="95"/>
      <c r="D55" s="169" t="s">
        <v>36</v>
      </c>
      <c r="E55" s="170">
        <v>15</v>
      </c>
      <c r="F55" s="275"/>
      <c r="G55" s="170">
        <f t="shared" ref="G55" si="7">ROUND(E55*F55,2)</f>
        <v>0</v>
      </c>
    </row>
    <row r="56" spans="1:7" s="73" customFormat="1" ht="57" x14ac:dyDescent="0.2">
      <c r="A56" s="161" t="s">
        <v>334</v>
      </c>
      <c r="B56" s="162" t="s">
        <v>330</v>
      </c>
      <c r="C56" s="95"/>
      <c r="D56" s="169" t="s">
        <v>36</v>
      </c>
      <c r="E56" s="170">
        <v>5</v>
      </c>
      <c r="F56" s="276"/>
      <c r="G56" s="170">
        <f t="shared" ref="G56:G57" si="8">ROUND(E56*F56,2)</f>
        <v>0</v>
      </c>
    </row>
    <row r="57" spans="1:7" s="73" customFormat="1" ht="57" x14ac:dyDescent="0.2">
      <c r="A57" s="161" t="s">
        <v>335</v>
      </c>
      <c r="B57" s="162" t="s">
        <v>331</v>
      </c>
      <c r="C57" s="95"/>
      <c r="D57" s="169" t="s">
        <v>36</v>
      </c>
      <c r="E57" s="170">
        <v>5</v>
      </c>
      <c r="F57" s="276"/>
      <c r="G57" s="170">
        <f t="shared" si="8"/>
        <v>0</v>
      </c>
    </row>
    <row r="58" spans="1:7" s="73" customFormat="1" ht="42.75" x14ac:dyDescent="0.2">
      <c r="A58" s="161" t="s">
        <v>336</v>
      </c>
      <c r="B58" s="162" t="s">
        <v>337</v>
      </c>
      <c r="C58" s="95"/>
      <c r="D58" s="169" t="s">
        <v>36</v>
      </c>
      <c r="E58" s="170">
        <v>6</v>
      </c>
      <c r="F58" s="276"/>
      <c r="G58" s="170">
        <f t="shared" ref="G58" si="9">ROUND(E58*F58,2)</f>
        <v>0</v>
      </c>
    </row>
    <row r="59" spans="1:7" s="73" customFormat="1" ht="57" x14ac:dyDescent="0.2">
      <c r="A59" s="151" t="s">
        <v>339</v>
      </c>
      <c r="B59" s="136" t="s">
        <v>338</v>
      </c>
      <c r="C59" s="122"/>
      <c r="D59" s="120" t="s">
        <v>36</v>
      </c>
      <c r="E59" s="121">
        <v>2</v>
      </c>
      <c r="F59" s="277"/>
      <c r="G59" s="121">
        <f t="shared" ref="G59" si="10">ROUND(E59*F59,2)</f>
        <v>0</v>
      </c>
    </row>
    <row r="60" spans="1:7" s="73" customFormat="1" ht="156.75" x14ac:dyDescent="0.2">
      <c r="A60" s="174" t="s">
        <v>340</v>
      </c>
      <c r="B60" s="175" t="s">
        <v>344</v>
      </c>
      <c r="C60" s="190"/>
      <c r="D60" s="176"/>
      <c r="E60" s="173"/>
      <c r="F60" s="177"/>
      <c r="G60" s="177"/>
    </row>
    <row r="61" spans="1:7" s="73" customFormat="1" ht="15.75" x14ac:dyDescent="0.2">
      <c r="A61" s="161" t="s">
        <v>343</v>
      </c>
      <c r="B61" s="162" t="s">
        <v>345</v>
      </c>
      <c r="C61" s="191"/>
      <c r="D61" s="169" t="s">
        <v>36</v>
      </c>
      <c r="E61" s="170">
        <v>15</v>
      </c>
      <c r="F61" s="275"/>
      <c r="G61" s="170">
        <f t="shared" ref="G61:G62" si="11">ROUND(E61*F61,2)</f>
        <v>0</v>
      </c>
    </row>
    <row r="62" spans="1:7" s="73" customFormat="1" ht="28.5" x14ac:dyDescent="0.2">
      <c r="A62" s="151" t="s">
        <v>346</v>
      </c>
      <c r="B62" s="136" t="s">
        <v>347</v>
      </c>
      <c r="C62" s="192"/>
      <c r="D62" s="120" t="s">
        <v>36</v>
      </c>
      <c r="E62" s="121">
        <v>5</v>
      </c>
      <c r="F62" s="277"/>
      <c r="G62" s="121">
        <f t="shared" si="11"/>
        <v>0</v>
      </c>
    </row>
    <row r="63" spans="1:7" x14ac:dyDescent="0.2">
      <c r="A63" s="119"/>
      <c r="B63" s="141" t="s">
        <v>348</v>
      </c>
      <c r="C63" s="193"/>
      <c r="D63" s="124"/>
      <c r="E63" s="124"/>
      <c r="F63" s="124"/>
      <c r="G63" s="121"/>
    </row>
    <row r="64" spans="1:7" s="73" customFormat="1" ht="171" x14ac:dyDescent="0.2">
      <c r="A64" s="174" t="s">
        <v>349</v>
      </c>
      <c r="B64" s="175" t="s">
        <v>360</v>
      </c>
      <c r="C64" s="190"/>
      <c r="D64" s="176"/>
      <c r="E64" s="173"/>
      <c r="F64" s="177"/>
      <c r="G64" s="177"/>
    </row>
    <row r="65" spans="1:7" s="73" customFormat="1" ht="58.5" x14ac:dyDescent="0.2">
      <c r="A65" s="161" t="s">
        <v>350</v>
      </c>
      <c r="B65" s="162" t="s">
        <v>638</v>
      </c>
      <c r="C65" s="191"/>
      <c r="D65" s="169" t="s">
        <v>35</v>
      </c>
      <c r="E65" s="170">
        <v>10</v>
      </c>
      <c r="F65" s="275"/>
      <c r="G65" s="170">
        <f t="shared" ref="G65:G70" si="12">ROUND(E65*F65,2)</f>
        <v>0</v>
      </c>
    </row>
    <row r="66" spans="1:7" s="73" customFormat="1" ht="58.5" x14ac:dyDescent="0.2">
      <c r="A66" s="161" t="s">
        <v>351</v>
      </c>
      <c r="B66" s="162" t="s">
        <v>639</v>
      </c>
      <c r="C66" s="191"/>
      <c r="D66" s="169" t="s">
        <v>35</v>
      </c>
      <c r="E66" s="170">
        <v>10</v>
      </c>
      <c r="F66" s="276"/>
      <c r="G66" s="170">
        <f t="shared" si="12"/>
        <v>0</v>
      </c>
    </row>
    <row r="67" spans="1:7" s="73" customFormat="1" ht="58.5" x14ac:dyDescent="0.2">
      <c r="A67" s="161" t="s">
        <v>352</v>
      </c>
      <c r="B67" s="162" t="s">
        <v>640</v>
      </c>
      <c r="C67" s="191"/>
      <c r="D67" s="169" t="s">
        <v>35</v>
      </c>
      <c r="E67" s="170">
        <v>10</v>
      </c>
      <c r="F67" s="276"/>
      <c r="G67" s="170">
        <f t="shared" si="12"/>
        <v>0</v>
      </c>
    </row>
    <row r="68" spans="1:7" s="73" customFormat="1" ht="44.25" x14ac:dyDescent="0.2">
      <c r="A68" s="161" t="s">
        <v>353</v>
      </c>
      <c r="B68" s="162" t="s">
        <v>356</v>
      </c>
      <c r="C68" s="191"/>
      <c r="D68" s="169" t="s">
        <v>35</v>
      </c>
      <c r="E68" s="170">
        <v>2</v>
      </c>
      <c r="F68" s="276"/>
      <c r="G68" s="170">
        <f t="shared" si="12"/>
        <v>0</v>
      </c>
    </row>
    <row r="69" spans="1:7" s="73" customFormat="1" ht="44.25" x14ac:dyDescent="0.2">
      <c r="A69" s="161" t="s">
        <v>354</v>
      </c>
      <c r="B69" s="162" t="s">
        <v>357</v>
      </c>
      <c r="C69" s="191"/>
      <c r="D69" s="169" t="s">
        <v>35</v>
      </c>
      <c r="E69" s="170">
        <v>2</v>
      </c>
      <c r="F69" s="276"/>
      <c r="G69" s="170">
        <f t="shared" si="12"/>
        <v>0</v>
      </c>
    </row>
    <row r="70" spans="1:7" s="73" customFormat="1" ht="44.25" x14ac:dyDescent="0.2">
      <c r="A70" s="151" t="s">
        <v>355</v>
      </c>
      <c r="B70" s="136" t="s">
        <v>358</v>
      </c>
      <c r="C70" s="192"/>
      <c r="D70" s="120" t="s">
        <v>35</v>
      </c>
      <c r="E70" s="121">
        <v>2</v>
      </c>
      <c r="F70" s="277"/>
      <c r="G70" s="121">
        <f t="shared" si="12"/>
        <v>0</v>
      </c>
    </row>
    <row r="71" spans="1:7" s="73" customFormat="1" ht="171" x14ac:dyDescent="0.2">
      <c r="A71" s="174" t="s">
        <v>359</v>
      </c>
      <c r="B71" s="175" t="s">
        <v>641</v>
      </c>
      <c r="C71" s="190"/>
      <c r="D71" s="176"/>
      <c r="E71" s="173"/>
      <c r="F71" s="177"/>
      <c r="G71" s="177"/>
    </row>
    <row r="72" spans="1:7" s="73" customFormat="1" ht="57.75" x14ac:dyDescent="0.2">
      <c r="A72" s="161" t="s">
        <v>361</v>
      </c>
      <c r="B72" s="162" t="s">
        <v>362</v>
      </c>
      <c r="C72" s="191"/>
      <c r="D72" s="180" t="s">
        <v>363</v>
      </c>
      <c r="E72" s="170"/>
      <c r="F72" s="92"/>
      <c r="G72" s="92"/>
    </row>
    <row r="73" spans="1:7" s="73" customFormat="1" ht="57.75" x14ac:dyDescent="0.2">
      <c r="A73" s="161" t="s">
        <v>365</v>
      </c>
      <c r="B73" s="162" t="s">
        <v>364</v>
      </c>
      <c r="C73" s="191"/>
      <c r="D73" s="180" t="s">
        <v>363</v>
      </c>
      <c r="E73" s="170"/>
      <c r="F73" s="92"/>
      <c r="G73" s="92"/>
    </row>
    <row r="74" spans="1:7" s="73" customFormat="1" ht="57.75" x14ac:dyDescent="0.2">
      <c r="A74" s="161" t="s">
        <v>367</v>
      </c>
      <c r="B74" s="162" t="s">
        <v>366</v>
      </c>
      <c r="C74" s="191"/>
      <c r="D74" s="40" t="s">
        <v>34</v>
      </c>
      <c r="E74" s="170">
        <v>1</v>
      </c>
      <c r="F74" s="275"/>
      <c r="G74" s="170">
        <f t="shared" ref="G74" si="13">ROUND(E74*F74,2)</f>
        <v>0</v>
      </c>
    </row>
    <row r="75" spans="1:7" s="73" customFormat="1" ht="57.75" x14ac:dyDescent="0.2">
      <c r="A75" s="161" t="s">
        <v>369</v>
      </c>
      <c r="B75" s="162" t="s">
        <v>368</v>
      </c>
      <c r="C75" s="191"/>
      <c r="D75" s="40" t="s">
        <v>34</v>
      </c>
      <c r="E75" s="170">
        <v>1</v>
      </c>
      <c r="F75" s="276"/>
      <c r="G75" s="170">
        <f t="shared" ref="G75" si="14">ROUND(E75*F75,2)</f>
        <v>0</v>
      </c>
    </row>
    <row r="76" spans="1:7" s="73" customFormat="1" ht="57.75" x14ac:dyDescent="0.2">
      <c r="A76" s="151" t="s">
        <v>370</v>
      </c>
      <c r="B76" s="136" t="s">
        <v>371</v>
      </c>
      <c r="C76" s="192"/>
      <c r="D76" s="147" t="s">
        <v>34</v>
      </c>
      <c r="E76" s="121">
        <v>1</v>
      </c>
      <c r="F76" s="277"/>
      <c r="G76" s="121">
        <f t="shared" ref="G76" si="15">ROUND(E76*F76,2)</f>
        <v>0</v>
      </c>
    </row>
    <row r="77" spans="1:7" x14ac:dyDescent="0.2">
      <c r="A77" s="119"/>
      <c r="B77" s="141" t="s">
        <v>372</v>
      </c>
      <c r="C77" s="193"/>
      <c r="D77" s="124"/>
      <c r="E77" s="124"/>
      <c r="F77" s="124"/>
      <c r="G77" s="121"/>
    </row>
    <row r="78" spans="1:7" s="73" customFormat="1" ht="228" x14ac:dyDescent="0.2">
      <c r="A78" s="174" t="s">
        <v>374</v>
      </c>
      <c r="B78" s="175" t="s">
        <v>373</v>
      </c>
      <c r="C78" s="190"/>
      <c r="D78" s="176"/>
      <c r="E78" s="173"/>
      <c r="F78" s="177"/>
      <c r="G78" s="177"/>
    </row>
    <row r="79" spans="1:7" s="73" customFormat="1" ht="57" x14ac:dyDescent="0.2">
      <c r="A79" s="161" t="s">
        <v>375</v>
      </c>
      <c r="B79" s="181" t="s">
        <v>615</v>
      </c>
      <c r="C79" s="191"/>
      <c r="D79" s="98" t="s">
        <v>379</v>
      </c>
      <c r="E79" s="63">
        <v>2</v>
      </c>
      <c r="F79" s="281"/>
      <c r="G79" s="92">
        <f>ROUND(E79*F79,2)</f>
        <v>0</v>
      </c>
    </row>
    <row r="80" spans="1:7" s="73" customFormat="1" ht="28.5" x14ac:dyDescent="0.2">
      <c r="A80" s="161" t="s">
        <v>377</v>
      </c>
      <c r="B80" s="162" t="s">
        <v>378</v>
      </c>
      <c r="C80" s="191"/>
      <c r="D80" s="169" t="s">
        <v>32</v>
      </c>
      <c r="E80" s="63">
        <v>1</v>
      </c>
      <c r="F80" s="282"/>
      <c r="G80" s="92">
        <f>ROUND(E80*F80,2)</f>
        <v>0</v>
      </c>
    </row>
    <row r="81" spans="1:7" s="79" customFormat="1" ht="85.5" x14ac:dyDescent="0.2">
      <c r="A81" s="161" t="s">
        <v>380</v>
      </c>
      <c r="B81" s="181" t="s">
        <v>642</v>
      </c>
      <c r="C81" s="194"/>
      <c r="D81" s="98" t="s">
        <v>35</v>
      </c>
      <c r="E81" s="63">
        <v>3</v>
      </c>
      <c r="F81" s="282"/>
      <c r="G81" s="92">
        <f>ROUND(E81*F81,2)</f>
        <v>0</v>
      </c>
    </row>
    <row r="82" spans="1:7" s="79" customFormat="1" ht="44.25" x14ac:dyDescent="0.2">
      <c r="A82" s="151" t="s">
        <v>381</v>
      </c>
      <c r="B82" s="182" t="s">
        <v>382</v>
      </c>
      <c r="C82" s="195"/>
      <c r="D82" s="152" t="s">
        <v>34</v>
      </c>
      <c r="E82" s="124">
        <v>1</v>
      </c>
      <c r="F82" s="283"/>
      <c r="G82" s="125">
        <f>ROUND(E82*F82,2)</f>
        <v>0</v>
      </c>
    </row>
    <row r="83" spans="1:7" s="73" customFormat="1" ht="99.75" x14ac:dyDescent="0.2">
      <c r="A83" s="174" t="s">
        <v>383</v>
      </c>
      <c r="B83" s="175" t="s">
        <v>31</v>
      </c>
      <c r="C83" s="190"/>
      <c r="D83" s="176"/>
      <c r="E83" s="173"/>
      <c r="F83" s="177"/>
      <c r="G83" s="177"/>
    </row>
    <row r="84" spans="1:7" s="73" customFormat="1" ht="71.25" x14ac:dyDescent="0.2">
      <c r="A84" s="161" t="s">
        <v>384</v>
      </c>
      <c r="B84" s="162" t="s">
        <v>386</v>
      </c>
      <c r="C84" s="191"/>
      <c r="D84" s="40" t="s">
        <v>32</v>
      </c>
      <c r="E84" s="170">
        <v>1</v>
      </c>
      <c r="F84" s="275"/>
      <c r="G84" s="92">
        <f t="shared" ref="G84:G92" si="16">ROUND(E84*F84,2)</f>
        <v>0</v>
      </c>
    </row>
    <row r="85" spans="1:7" s="73" customFormat="1" ht="57" x14ac:dyDescent="0.2">
      <c r="A85" s="161" t="s">
        <v>385</v>
      </c>
      <c r="B85" s="162" t="s">
        <v>387</v>
      </c>
      <c r="C85" s="191"/>
      <c r="D85" s="40" t="s">
        <v>32</v>
      </c>
      <c r="E85" s="170">
        <v>1</v>
      </c>
      <c r="F85" s="276"/>
      <c r="G85" s="92">
        <f t="shared" si="16"/>
        <v>0</v>
      </c>
    </row>
    <row r="86" spans="1:7" s="73" customFormat="1" ht="28.5" x14ac:dyDescent="0.2">
      <c r="A86" s="161" t="s">
        <v>388</v>
      </c>
      <c r="B86" s="162" t="s">
        <v>389</v>
      </c>
      <c r="C86" s="191"/>
      <c r="D86" s="40" t="s">
        <v>35</v>
      </c>
      <c r="E86" s="170">
        <v>0.8</v>
      </c>
      <c r="F86" s="276"/>
      <c r="G86" s="92">
        <f t="shared" si="16"/>
        <v>0</v>
      </c>
    </row>
    <row r="87" spans="1:7" s="73" customFormat="1" ht="58.5" x14ac:dyDescent="0.2">
      <c r="A87" s="161" t="s">
        <v>390</v>
      </c>
      <c r="B87" s="162" t="s">
        <v>392</v>
      </c>
      <c r="C87" s="191"/>
      <c r="D87" s="98" t="s">
        <v>32</v>
      </c>
      <c r="E87" s="170">
        <v>1</v>
      </c>
      <c r="F87" s="276"/>
      <c r="G87" s="170">
        <f t="shared" si="16"/>
        <v>0</v>
      </c>
    </row>
    <row r="88" spans="1:7" s="73" customFormat="1" ht="72.75" x14ac:dyDescent="0.2">
      <c r="A88" s="161" t="s">
        <v>391</v>
      </c>
      <c r="B88" s="162" t="s">
        <v>393</v>
      </c>
      <c r="C88" s="191"/>
      <c r="D88" s="98" t="s">
        <v>32</v>
      </c>
      <c r="E88" s="170">
        <v>1</v>
      </c>
      <c r="F88" s="276"/>
      <c r="G88" s="170">
        <f t="shared" si="16"/>
        <v>0</v>
      </c>
    </row>
    <row r="89" spans="1:7" s="73" customFormat="1" ht="58.5" x14ac:dyDescent="0.2">
      <c r="A89" s="161" t="s">
        <v>390</v>
      </c>
      <c r="B89" s="162" t="s">
        <v>394</v>
      </c>
      <c r="C89" s="191"/>
      <c r="D89" s="98" t="s">
        <v>32</v>
      </c>
      <c r="E89" s="170">
        <v>1</v>
      </c>
      <c r="F89" s="276"/>
      <c r="G89" s="170">
        <f t="shared" si="16"/>
        <v>0</v>
      </c>
    </row>
    <row r="90" spans="1:7" s="73" customFormat="1" ht="72.75" x14ac:dyDescent="0.2">
      <c r="A90" s="161" t="s">
        <v>391</v>
      </c>
      <c r="B90" s="162" t="s">
        <v>395</v>
      </c>
      <c r="C90" s="191"/>
      <c r="D90" s="98" t="s">
        <v>32</v>
      </c>
      <c r="E90" s="170">
        <v>1</v>
      </c>
      <c r="F90" s="276"/>
      <c r="G90" s="170">
        <f t="shared" si="16"/>
        <v>0</v>
      </c>
    </row>
    <row r="91" spans="1:7" s="73" customFormat="1" ht="58.5" x14ac:dyDescent="0.2">
      <c r="A91" s="183" t="s">
        <v>396</v>
      </c>
      <c r="B91" s="162" t="s">
        <v>397</v>
      </c>
      <c r="C91" s="191"/>
      <c r="D91" s="98" t="s">
        <v>32</v>
      </c>
      <c r="E91" s="170">
        <v>1</v>
      </c>
      <c r="F91" s="276"/>
      <c r="G91" s="170">
        <f t="shared" si="16"/>
        <v>0</v>
      </c>
    </row>
    <row r="92" spans="1:7" s="73" customFormat="1" ht="60" x14ac:dyDescent="0.2">
      <c r="A92" s="161" t="s">
        <v>399</v>
      </c>
      <c r="B92" s="162" t="s">
        <v>398</v>
      </c>
      <c r="C92" s="191"/>
      <c r="D92" s="98" t="s">
        <v>32</v>
      </c>
      <c r="E92" s="170">
        <v>1</v>
      </c>
      <c r="F92" s="276"/>
      <c r="G92" s="170">
        <f t="shared" si="16"/>
        <v>0</v>
      </c>
    </row>
    <row r="93" spans="1:7" ht="28.5" x14ac:dyDescent="0.2">
      <c r="A93" s="184" t="s">
        <v>400</v>
      </c>
      <c r="B93" s="185" t="s">
        <v>11</v>
      </c>
      <c r="C93" s="196"/>
      <c r="D93" s="186" t="s">
        <v>32</v>
      </c>
      <c r="E93" s="187">
        <v>1</v>
      </c>
      <c r="F93" s="284"/>
      <c r="G93" s="188">
        <f t="shared" ref="G93" si="17">ROUND(E93*F93,2)</f>
        <v>0</v>
      </c>
    </row>
    <row r="94" spans="1:7" s="70" customFormat="1" ht="15.75" thickBot="1" x14ac:dyDescent="0.3">
      <c r="A94" s="80"/>
      <c r="B94" s="81" t="s">
        <v>108</v>
      </c>
      <c r="C94" s="197"/>
      <c r="D94" s="82"/>
      <c r="E94" s="82"/>
      <c r="F94" s="83"/>
      <c r="G94" s="83">
        <f>SUM(G12:G93)</f>
        <v>0</v>
      </c>
    </row>
    <row r="95" spans="1:7" ht="15" thickTop="1" x14ac:dyDescent="0.2">
      <c r="C95" s="198"/>
    </row>
    <row r="96" spans="1:7" x14ac:dyDescent="0.2">
      <c r="C96" s="198"/>
    </row>
    <row r="97" spans="1:7" s="70" customFormat="1" ht="15" x14ac:dyDescent="0.25">
      <c r="A97" s="66" t="s">
        <v>12</v>
      </c>
      <c r="B97" s="67" t="s">
        <v>13</v>
      </c>
      <c r="C97" s="199"/>
      <c r="D97" s="68"/>
      <c r="E97" s="68"/>
      <c r="F97" s="69"/>
      <c r="G97" s="69"/>
    </row>
    <row r="98" spans="1:7" s="268" customFormat="1" ht="12.75" x14ac:dyDescent="0.2">
      <c r="A98" s="264"/>
      <c r="B98" s="269" t="s">
        <v>926</v>
      </c>
      <c r="C98" s="265"/>
      <c r="D98" s="266"/>
      <c r="E98" s="266"/>
      <c r="F98" s="267"/>
      <c r="G98" s="267"/>
    </row>
    <row r="99" spans="1:7" x14ac:dyDescent="0.2">
      <c r="A99" s="86"/>
      <c r="B99" s="95"/>
      <c r="C99" s="191"/>
      <c r="D99" s="169"/>
      <c r="E99" s="63"/>
      <c r="F99" s="63"/>
      <c r="G99" s="170"/>
    </row>
    <row r="100" spans="1:7" x14ac:dyDescent="0.2">
      <c r="A100" s="119"/>
      <c r="B100" s="141" t="s">
        <v>405</v>
      </c>
      <c r="C100" s="193"/>
      <c r="D100" s="124"/>
      <c r="E100" s="124"/>
      <c r="F100" s="124"/>
      <c r="G100" s="121"/>
    </row>
    <row r="101" spans="1:7" ht="114" x14ac:dyDescent="0.2">
      <c r="A101" s="174" t="s">
        <v>43</v>
      </c>
      <c r="B101" s="175" t="s">
        <v>401</v>
      </c>
      <c r="C101" s="190" t="s">
        <v>415</v>
      </c>
      <c r="D101" s="172"/>
      <c r="E101" s="189"/>
      <c r="F101" s="189"/>
      <c r="G101" s="173"/>
    </row>
    <row r="102" spans="1:7" ht="15.75" x14ac:dyDescent="0.2">
      <c r="A102" s="161" t="s">
        <v>142</v>
      </c>
      <c r="B102" s="162" t="s">
        <v>402</v>
      </c>
      <c r="C102" s="191"/>
      <c r="D102" s="169" t="s">
        <v>36</v>
      </c>
      <c r="E102" s="63">
        <v>2</v>
      </c>
      <c r="F102" s="281"/>
      <c r="G102" s="170">
        <f>ROUND(E102*F102,2)</f>
        <v>0</v>
      </c>
    </row>
    <row r="103" spans="1:7" ht="15.75" x14ac:dyDescent="0.2">
      <c r="A103" s="161" t="s">
        <v>143</v>
      </c>
      <c r="B103" s="162" t="s">
        <v>403</v>
      </c>
      <c r="C103" s="191"/>
      <c r="D103" s="169" t="s">
        <v>36</v>
      </c>
      <c r="E103" s="63">
        <v>2</v>
      </c>
      <c r="F103" s="282"/>
      <c r="G103" s="170">
        <f t="shared" ref="G103:G104" si="18">ROUND(E103*F103,2)</f>
        <v>0</v>
      </c>
    </row>
    <row r="104" spans="1:7" ht="15.75" x14ac:dyDescent="0.2">
      <c r="A104" s="151" t="s">
        <v>144</v>
      </c>
      <c r="B104" s="136" t="s">
        <v>404</v>
      </c>
      <c r="C104" s="192"/>
      <c r="D104" s="120" t="s">
        <v>36</v>
      </c>
      <c r="E104" s="124">
        <v>2</v>
      </c>
      <c r="F104" s="283"/>
      <c r="G104" s="121">
        <f t="shared" si="18"/>
        <v>0</v>
      </c>
    </row>
    <row r="105" spans="1:7" ht="99.75" x14ac:dyDescent="0.2">
      <c r="A105" s="174" t="s">
        <v>44</v>
      </c>
      <c r="B105" s="175" t="s">
        <v>406</v>
      </c>
      <c r="C105" s="190"/>
      <c r="D105" s="172"/>
      <c r="E105" s="189"/>
      <c r="F105" s="189"/>
      <c r="G105" s="173"/>
    </row>
    <row r="106" spans="1:7" ht="15.75" x14ac:dyDescent="0.2">
      <c r="A106" s="86"/>
      <c r="B106" s="162" t="s">
        <v>407</v>
      </c>
      <c r="C106" s="191"/>
      <c r="D106" s="169" t="s">
        <v>35</v>
      </c>
      <c r="E106" s="63">
        <v>1.2</v>
      </c>
      <c r="F106" s="281"/>
      <c r="G106" s="170">
        <f>ROUND(E106*F106,2)</f>
        <v>0</v>
      </c>
    </row>
    <row r="107" spans="1:7" ht="15.75" x14ac:dyDescent="0.2">
      <c r="A107" s="86"/>
      <c r="B107" s="162" t="s">
        <v>408</v>
      </c>
      <c r="C107" s="191"/>
      <c r="D107" s="169" t="s">
        <v>35</v>
      </c>
      <c r="E107" s="63">
        <v>1.2</v>
      </c>
      <c r="F107" s="282"/>
      <c r="G107" s="170">
        <f t="shared" ref="G107:G108" si="19">ROUND(E107*F107,2)</f>
        <v>0</v>
      </c>
    </row>
    <row r="108" spans="1:7" ht="15.75" x14ac:dyDescent="0.2">
      <c r="A108" s="119"/>
      <c r="B108" s="136" t="s">
        <v>409</v>
      </c>
      <c r="C108" s="192"/>
      <c r="D108" s="120" t="s">
        <v>35</v>
      </c>
      <c r="E108" s="124">
        <v>1.2</v>
      </c>
      <c r="F108" s="283"/>
      <c r="G108" s="121">
        <f t="shared" si="19"/>
        <v>0</v>
      </c>
    </row>
    <row r="109" spans="1:7" ht="156.75" x14ac:dyDescent="0.2">
      <c r="A109" s="174" t="s">
        <v>45</v>
      </c>
      <c r="B109" s="175" t="s">
        <v>643</v>
      </c>
      <c r="C109" s="190" t="s">
        <v>415</v>
      </c>
      <c r="D109" s="172"/>
      <c r="E109" s="189"/>
      <c r="F109" s="189"/>
      <c r="G109" s="173"/>
    </row>
    <row r="110" spans="1:7" ht="15.75" x14ac:dyDescent="0.2">
      <c r="A110" s="161" t="s">
        <v>203</v>
      </c>
      <c r="B110" s="162" t="s">
        <v>410</v>
      </c>
      <c r="C110" s="191"/>
      <c r="D110" s="169" t="s">
        <v>36</v>
      </c>
      <c r="E110" s="63">
        <v>2</v>
      </c>
      <c r="F110" s="281"/>
      <c r="G110" s="170">
        <f t="shared" ref="G110:G113" si="20">ROUND(E110*F110,2)</f>
        <v>0</v>
      </c>
    </row>
    <row r="111" spans="1:7" ht="15.75" x14ac:dyDescent="0.2">
      <c r="A111" s="161" t="s">
        <v>204</v>
      </c>
      <c r="B111" s="162" t="s">
        <v>412</v>
      </c>
      <c r="C111" s="191"/>
      <c r="D111" s="169" t="s">
        <v>36</v>
      </c>
      <c r="E111" s="63">
        <v>2</v>
      </c>
      <c r="F111" s="282"/>
      <c r="G111" s="170">
        <f t="shared" si="20"/>
        <v>0</v>
      </c>
    </row>
    <row r="112" spans="1:7" ht="15.75" x14ac:dyDescent="0.2">
      <c r="A112" s="161" t="s">
        <v>217</v>
      </c>
      <c r="B112" s="162" t="s">
        <v>411</v>
      </c>
      <c r="C112" s="191"/>
      <c r="D112" s="169" t="s">
        <v>36</v>
      </c>
      <c r="E112" s="63">
        <v>2</v>
      </c>
      <c r="F112" s="282"/>
      <c r="G112" s="170">
        <f t="shared" si="20"/>
        <v>0</v>
      </c>
    </row>
    <row r="113" spans="1:7" ht="15.75" x14ac:dyDescent="0.2">
      <c r="A113" s="151" t="s">
        <v>414</v>
      </c>
      <c r="B113" s="136" t="s">
        <v>413</v>
      </c>
      <c r="C113" s="192"/>
      <c r="D113" s="120" t="s">
        <v>36</v>
      </c>
      <c r="E113" s="124">
        <v>2</v>
      </c>
      <c r="F113" s="283"/>
      <c r="G113" s="121">
        <f t="shared" si="20"/>
        <v>0</v>
      </c>
    </row>
    <row r="114" spans="1:7" ht="117" x14ac:dyDescent="0.2">
      <c r="A114" s="174" t="s">
        <v>131</v>
      </c>
      <c r="B114" s="175" t="s">
        <v>437</v>
      </c>
      <c r="C114" s="190" t="s">
        <v>416</v>
      </c>
      <c r="D114" s="172"/>
      <c r="E114" s="189"/>
      <c r="F114" s="189"/>
      <c r="G114" s="173"/>
    </row>
    <row r="115" spans="1:7" ht="15.75" x14ac:dyDescent="0.2">
      <c r="A115" s="161" t="s">
        <v>155</v>
      </c>
      <c r="B115" s="162" t="s">
        <v>419</v>
      </c>
      <c r="C115" s="191"/>
      <c r="D115" s="169" t="s">
        <v>36</v>
      </c>
      <c r="E115" s="63">
        <v>3</v>
      </c>
      <c r="F115" s="281"/>
      <c r="G115" s="170">
        <f t="shared" ref="G115" si="21">ROUND(E115*F115,2)</f>
        <v>0</v>
      </c>
    </row>
    <row r="116" spans="1:7" ht="15.75" x14ac:dyDescent="0.2">
      <c r="A116" s="161" t="s">
        <v>156</v>
      </c>
      <c r="B116" s="162" t="s">
        <v>420</v>
      </c>
      <c r="C116" s="191"/>
      <c r="D116" s="169" t="s">
        <v>36</v>
      </c>
      <c r="E116" s="63">
        <v>3</v>
      </c>
      <c r="F116" s="282"/>
      <c r="G116" s="170">
        <f t="shared" ref="G116:G119" si="22">ROUND(E116*F116,2)</f>
        <v>0</v>
      </c>
    </row>
    <row r="117" spans="1:7" ht="15.75" x14ac:dyDescent="0.2">
      <c r="A117" s="161" t="s">
        <v>202</v>
      </c>
      <c r="B117" s="162" t="s">
        <v>421</v>
      </c>
      <c r="C117" s="191"/>
      <c r="D117" s="169" t="s">
        <v>36</v>
      </c>
      <c r="E117" s="63">
        <v>3</v>
      </c>
      <c r="F117" s="282"/>
      <c r="G117" s="170">
        <f t="shared" si="22"/>
        <v>0</v>
      </c>
    </row>
    <row r="118" spans="1:7" ht="15.75" x14ac:dyDescent="0.2">
      <c r="A118" s="161" t="s">
        <v>417</v>
      </c>
      <c r="B118" s="162" t="s">
        <v>422</v>
      </c>
      <c r="C118" s="191"/>
      <c r="D118" s="169" t="s">
        <v>36</v>
      </c>
      <c r="E118" s="63">
        <v>3</v>
      </c>
      <c r="F118" s="282"/>
      <c r="G118" s="170">
        <f t="shared" si="22"/>
        <v>0</v>
      </c>
    </row>
    <row r="119" spans="1:7" ht="15.75" x14ac:dyDescent="0.2">
      <c r="A119" s="151" t="s">
        <v>418</v>
      </c>
      <c r="B119" s="136" t="s">
        <v>423</v>
      </c>
      <c r="C119" s="192"/>
      <c r="D119" s="120" t="s">
        <v>36</v>
      </c>
      <c r="E119" s="124">
        <v>3</v>
      </c>
      <c r="F119" s="283"/>
      <c r="G119" s="121">
        <f t="shared" si="22"/>
        <v>0</v>
      </c>
    </row>
    <row r="120" spans="1:7" x14ac:dyDescent="0.2">
      <c r="A120" s="119"/>
      <c r="B120" s="141" t="s">
        <v>433</v>
      </c>
      <c r="C120" s="193"/>
      <c r="D120" s="124"/>
      <c r="E120" s="124"/>
      <c r="F120" s="124"/>
      <c r="G120" s="121"/>
    </row>
    <row r="121" spans="1:7" ht="114" x14ac:dyDescent="0.2">
      <c r="A121" s="151" t="s">
        <v>5</v>
      </c>
      <c r="B121" s="136" t="s">
        <v>434</v>
      </c>
      <c r="C121" s="192"/>
      <c r="D121" s="130" t="s">
        <v>35</v>
      </c>
      <c r="E121" s="124">
        <v>20</v>
      </c>
      <c r="F121" s="280"/>
      <c r="G121" s="131">
        <f>ROUND(E121*F121,2)</f>
        <v>0</v>
      </c>
    </row>
    <row r="122" spans="1:7" ht="128.25" x14ac:dyDescent="0.2">
      <c r="A122" s="174" t="s">
        <v>57</v>
      </c>
      <c r="B122" s="175" t="s">
        <v>644</v>
      </c>
      <c r="C122" s="190"/>
      <c r="D122" s="172"/>
      <c r="E122" s="189"/>
      <c r="F122" s="189"/>
      <c r="G122" s="173"/>
    </row>
    <row r="123" spans="1:7" ht="15.75" x14ac:dyDescent="0.2">
      <c r="A123" s="161" t="s">
        <v>205</v>
      </c>
      <c r="B123" s="162" t="s">
        <v>424</v>
      </c>
      <c r="C123" s="191"/>
      <c r="D123" s="98" t="s">
        <v>32</v>
      </c>
      <c r="E123" s="63">
        <v>1</v>
      </c>
      <c r="F123" s="281"/>
      <c r="G123" s="92">
        <f>ROUND(E123*F123,2)</f>
        <v>0</v>
      </c>
    </row>
    <row r="124" spans="1:7" ht="15.75" x14ac:dyDescent="0.2">
      <c r="A124" s="151" t="s">
        <v>206</v>
      </c>
      <c r="B124" s="136" t="s">
        <v>425</v>
      </c>
      <c r="C124" s="192"/>
      <c r="D124" s="152" t="s">
        <v>32</v>
      </c>
      <c r="E124" s="124">
        <v>1</v>
      </c>
      <c r="F124" s="283"/>
      <c r="G124" s="125">
        <f>ROUND(E124*F124,2)</f>
        <v>0</v>
      </c>
    </row>
    <row r="125" spans="1:7" ht="142.5" x14ac:dyDescent="0.2">
      <c r="A125" s="174" t="s">
        <v>149</v>
      </c>
      <c r="B125" s="175" t="s">
        <v>435</v>
      </c>
      <c r="C125" s="190"/>
      <c r="D125" s="172"/>
      <c r="E125" s="189"/>
      <c r="F125" s="189"/>
      <c r="G125" s="173"/>
    </row>
    <row r="126" spans="1:7" ht="42.75" x14ac:dyDescent="0.2">
      <c r="A126" s="161" t="s">
        <v>261</v>
      </c>
      <c r="B126" s="162" t="s">
        <v>426</v>
      </c>
      <c r="C126" s="191"/>
      <c r="D126" s="169" t="s">
        <v>36</v>
      </c>
      <c r="E126" s="63">
        <v>15</v>
      </c>
      <c r="F126" s="281"/>
      <c r="G126" s="170">
        <f t="shared" ref="G126" si="23">ROUND(E126*F126,2)</f>
        <v>0</v>
      </c>
    </row>
    <row r="127" spans="1:7" ht="42.75" x14ac:dyDescent="0.2">
      <c r="A127" s="161" t="s">
        <v>262</v>
      </c>
      <c r="B127" s="162" t="s">
        <v>427</v>
      </c>
      <c r="C127" s="191"/>
      <c r="D127" s="169" t="s">
        <v>36</v>
      </c>
      <c r="E127" s="63">
        <v>5</v>
      </c>
      <c r="F127" s="282"/>
      <c r="G127" s="170">
        <f t="shared" ref="G127" si="24">ROUND(E127*F127,2)</f>
        <v>0</v>
      </c>
    </row>
    <row r="128" spans="1:7" ht="85.5" x14ac:dyDescent="0.2">
      <c r="A128" s="161" t="s">
        <v>428</v>
      </c>
      <c r="B128" s="162" t="s">
        <v>645</v>
      </c>
      <c r="C128" s="191"/>
      <c r="D128" s="169" t="s">
        <v>36</v>
      </c>
      <c r="E128" s="63">
        <v>3</v>
      </c>
      <c r="F128" s="282"/>
      <c r="G128" s="170">
        <f t="shared" ref="G128" si="25">ROUND(E128*F128,2)</f>
        <v>0</v>
      </c>
    </row>
    <row r="129" spans="1:7" ht="42.75" x14ac:dyDescent="0.2">
      <c r="A129" s="161" t="s">
        <v>429</v>
      </c>
      <c r="B129" s="162" t="s">
        <v>430</v>
      </c>
      <c r="C129" s="191"/>
      <c r="D129" s="169" t="s">
        <v>36</v>
      </c>
      <c r="E129" s="63">
        <v>10</v>
      </c>
      <c r="F129" s="282"/>
      <c r="G129" s="170">
        <f t="shared" ref="G129" si="26">ROUND(E129*F129,2)</f>
        <v>0</v>
      </c>
    </row>
    <row r="130" spans="1:7" ht="42.75" x14ac:dyDescent="0.2">
      <c r="A130" s="151" t="s">
        <v>431</v>
      </c>
      <c r="B130" s="136" t="s">
        <v>432</v>
      </c>
      <c r="C130" s="192"/>
      <c r="D130" s="120" t="s">
        <v>36</v>
      </c>
      <c r="E130" s="124">
        <v>5</v>
      </c>
      <c r="F130" s="282"/>
      <c r="G130" s="121">
        <f t="shared" ref="G130" si="27">ROUND(E130*F130,2)</f>
        <v>0</v>
      </c>
    </row>
    <row r="131" spans="1:7" ht="186.75" x14ac:dyDescent="0.2">
      <c r="A131" s="151" t="s">
        <v>150</v>
      </c>
      <c r="B131" s="136" t="s">
        <v>436</v>
      </c>
      <c r="C131" s="192"/>
      <c r="D131" s="120" t="s">
        <v>36</v>
      </c>
      <c r="E131" s="124">
        <v>3</v>
      </c>
      <c r="F131" s="282"/>
      <c r="G131" s="121">
        <f t="shared" ref="G131" si="28">ROUND(E131*F131,2)</f>
        <v>0</v>
      </c>
    </row>
    <row r="132" spans="1:7" ht="85.5" x14ac:dyDescent="0.2">
      <c r="A132" s="151" t="s">
        <v>157</v>
      </c>
      <c r="B132" s="122" t="s">
        <v>145</v>
      </c>
      <c r="C132" s="192"/>
      <c r="D132" s="120" t="s">
        <v>35</v>
      </c>
      <c r="E132" s="124">
        <v>25</v>
      </c>
      <c r="F132" s="282"/>
      <c r="G132" s="121">
        <f>ROUND(E132*F132,2)</f>
        <v>0</v>
      </c>
    </row>
    <row r="133" spans="1:7" ht="171" x14ac:dyDescent="0.2">
      <c r="A133" s="151" t="s">
        <v>237</v>
      </c>
      <c r="B133" s="136" t="s">
        <v>438</v>
      </c>
      <c r="C133" s="192" t="s">
        <v>439</v>
      </c>
      <c r="D133" s="127" t="s">
        <v>36</v>
      </c>
      <c r="E133" s="133">
        <v>7.5</v>
      </c>
      <c r="F133" s="283"/>
      <c r="G133" s="128">
        <f t="shared" ref="G133" si="29">ROUND(E133*F133,2)</f>
        <v>0</v>
      </c>
    </row>
    <row r="134" spans="1:7" ht="99.75" x14ac:dyDescent="0.2">
      <c r="A134" s="174" t="s">
        <v>238</v>
      </c>
      <c r="B134" s="175" t="s">
        <v>441</v>
      </c>
      <c r="C134" s="190"/>
      <c r="D134" s="172"/>
      <c r="E134" s="189"/>
      <c r="F134" s="189"/>
      <c r="G134" s="173"/>
    </row>
    <row r="135" spans="1:7" ht="57" x14ac:dyDescent="0.2">
      <c r="A135" s="161" t="s">
        <v>440</v>
      </c>
      <c r="B135" s="162" t="s">
        <v>570</v>
      </c>
      <c r="C135" s="191" t="s">
        <v>442</v>
      </c>
      <c r="D135" s="169" t="s">
        <v>36</v>
      </c>
      <c r="E135" s="63">
        <v>5</v>
      </c>
      <c r="F135" s="281"/>
      <c r="G135" s="170">
        <f t="shared" ref="G135" si="30">ROUND(E135*F135,2)</f>
        <v>0</v>
      </c>
    </row>
    <row r="136" spans="1:7" ht="71.25" x14ac:dyDescent="0.2">
      <c r="A136" s="161" t="s">
        <v>443</v>
      </c>
      <c r="B136" s="162" t="s">
        <v>444</v>
      </c>
      <c r="C136" s="191" t="s">
        <v>448</v>
      </c>
      <c r="D136" s="169" t="s">
        <v>36</v>
      </c>
      <c r="E136" s="63">
        <v>2</v>
      </c>
      <c r="F136" s="282"/>
      <c r="G136" s="170">
        <f t="shared" ref="G136" si="31">ROUND(E136*F136,2)</f>
        <v>0</v>
      </c>
    </row>
    <row r="137" spans="1:7" ht="71.25" x14ac:dyDescent="0.2">
      <c r="A137" s="151" t="s">
        <v>446</v>
      </c>
      <c r="B137" s="136" t="s">
        <v>445</v>
      </c>
      <c r="C137" s="192" t="s">
        <v>447</v>
      </c>
      <c r="D137" s="120" t="s">
        <v>36</v>
      </c>
      <c r="E137" s="124">
        <v>2</v>
      </c>
      <c r="F137" s="283"/>
      <c r="G137" s="121">
        <f t="shared" ref="G137" si="32">ROUND(E137*F137,2)</f>
        <v>0</v>
      </c>
    </row>
    <row r="138" spans="1:7" x14ac:dyDescent="0.2">
      <c r="A138" s="119"/>
      <c r="B138" s="141" t="s">
        <v>449</v>
      </c>
      <c r="C138" s="193"/>
      <c r="D138" s="124"/>
      <c r="E138" s="124"/>
      <c r="F138" s="124"/>
      <c r="G138" s="121"/>
    </row>
    <row r="139" spans="1:7" ht="115.5" x14ac:dyDescent="0.2">
      <c r="A139" s="174" t="s">
        <v>263</v>
      </c>
      <c r="B139" s="175" t="s">
        <v>467</v>
      </c>
      <c r="C139" s="190"/>
      <c r="D139" s="172"/>
      <c r="E139" s="189"/>
      <c r="F139" s="189"/>
      <c r="G139" s="173"/>
    </row>
    <row r="140" spans="1:7" ht="42.75" x14ac:dyDescent="0.2">
      <c r="A140" s="161" t="s">
        <v>453</v>
      </c>
      <c r="B140" s="162" t="s">
        <v>450</v>
      </c>
      <c r="C140" s="191"/>
      <c r="D140" s="98" t="s">
        <v>32</v>
      </c>
      <c r="E140" s="63">
        <v>1</v>
      </c>
      <c r="F140" s="281"/>
      <c r="G140" s="170">
        <f t="shared" ref="G140:G143" si="33">ROUND(E140*F140,2)</f>
        <v>0</v>
      </c>
    </row>
    <row r="141" spans="1:7" ht="42.75" x14ac:dyDescent="0.2">
      <c r="A141" s="161" t="s">
        <v>454</v>
      </c>
      <c r="B141" s="162" t="s">
        <v>451</v>
      </c>
      <c r="C141" s="191"/>
      <c r="D141" s="98" t="s">
        <v>32</v>
      </c>
      <c r="E141" s="63">
        <v>1</v>
      </c>
      <c r="F141" s="282"/>
      <c r="G141" s="170">
        <f t="shared" si="33"/>
        <v>0</v>
      </c>
    </row>
    <row r="142" spans="1:7" ht="28.5" x14ac:dyDescent="0.2">
      <c r="A142" s="161" t="s">
        <v>455</v>
      </c>
      <c r="B142" s="162" t="s">
        <v>452</v>
      </c>
      <c r="C142" s="191"/>
      <c r="D142" s="98" t="s">
        <v>32</v>
      </c>
      <c r="E142" s="63">
        <v>1</v>
      </c>
      <c r="F142" s="282"/>
      <c r="G142" s="170">
        <f t="shared" si="33"/>
        <v>0</v>
      </c>
    </row>
    <row r="143" spans="1:7" ht="128.25" x14ac:dyDescent="0.2">
      <c r="A143" s="151" t="s">
        <v>456</v>
      </c>
      <c r="B143" s="136" t="s">
        <v>646</v>
      </c>
      <c r="C143" s="192"/>
      <c r="D143" s="152" t="s">
        <v>457</v>
      </c>
      <c r="E143" s="124">
        <v>0.25</v>
      </c>
      <c r="F143" s="283"/>
      <c r="G143" s="121">
        <f t="shared" si="33"/>
        <v>0</v>
      </c>
    </row>
    <row r="144" spans="1:7" ht="115.5" x14ac:dyDescent="0.2">
      <c r="A144" s="174" t="s">
        <v>458</v>
      </c>
      <c r="B144" s="175" t="s">
        <v>468</v>
      </c>
      <c r="C144" s="190"/>
      <c r="D144" s="172"/>
      <c r="E144" s="189"/>
      <c r="F144" s="189"/>
      <c r="G144" s="173"/>
    </row>
    <row r="145" spans="1:7" ht="28.5" x14ac:dyDescent="0.2">
      <c r="A145" s="161" t="s">
        <v>459</v>
      </c>
      <c r="B145" s="162" t="s">
        <v>462</v>
      </c>
      <c r="C145" s="191"/>
      <c r="D145" s="98" t="s">
        <v>32</v>
      </c>
      <c r="E145" s="63">
        <v>1</v>
      </c>
      <c r="F145" s="281"/>
      <c r="G145" s="170">
        <f t="shared" ref="G145:G147" si="34">ROUND(E145*F145,2)</f>
        <v>0</v>
      </c>
    </row>
    <row r="146" spans="1:7" ht="28.5" x14ac:dyDescent="0.2">
      <c r="A146" s="161" t="s">
        <v>460</v>
      </c>
      <c r="B146" s="162" t="s">
        <v>647</v>
      </c>
      <c r="C146" s="191"/>
      <c r="D146" s="98" t="s">
        <v>32</v>
      </c>
      <c r="E146" s="63">
        <v>1</v>
      </c>
      <c r="F146" s="282"/>
      <c r="G146" s="170">
        <f t="shared" si="34"/>
        <v>0</v>
      </c>
    </row>
    <row r="147" spans="1:7" ht="28.5" x14ac:dyDescent="0.2">
      <c r="A147" s="161" t="s">
        <v>461</v>
      </c>
      <c r="B147" s="162" t="s">
        <v>463</v>
      </c>
      <c r="C147" s="191"/>
      <c r="D147" s="98" t="s">
        <v>32</v>
      </c>
      <c r="E147" s="63">
        <v>1</v>
      </c>
      <c r="F147" s="282"/>
      <c r="G147" s="170">
        <f t="shared" si="34"/>
        <v>0</v>
      </c>
    </row>
    <row r="148" spans="1:7" ht="28.5" x14ac:dyDescent="0.2">
      <c r="A148" s="161" t="s">
        <v>464</v>
      </c>
      <c r="B148" s="162" t="s">
        <v>648</v>
      </c>
      <c r="C148" s="191"/>
      <c r="D148" s="98" t="s">
        <v>32</v>
      </c>
      <c r="E148" s="63">
        <v>1</v>
      </c>
      <c r="F148" s="282"/>
      <c r="G148" s="170">
        <f t="shared" ref="G148:G157" si="35">ROUND(E148*F148,2)</f>
        <v>0</v>
      </c>
    </row>
    <row r="149" spans="1:7" ht="128.25" x14ac:dyDescent="0.2">
      <c r="A149" s="161" t="s">
        <v>465</v>
      </c>
      <c r="B149" s="162" t="s">
        <v>649</v>
      </c>
      <c r="C149" s="191"/>
      <c r="D149" s="98" t="s">
        <v>457</v>
      </c>
      <c r="E149" s="63">
        <v>0.5</v>
      </c>
      <c r="F149" s="282"/>
      <c r="G149" s="170">
        <f t="shared" si="35"/>
        <v>0</v>
      </c>
    </row>
    <row r="150" spans="1:7" ht="99.75" x14ac:dyDescent="0.2">
      <c r="A150" s="151" t="s">
        <v>466</v>
      </c>
      <c r="B150" s="136" t="s">
        <v>470</v>
      </c>
      <c r="C150" s="192"/>
      <c r="D150" s="152" t="s">
        <v>32</v>
      </c>
      <c r="E150" s="124">
        <v>1</v>
      </c>
      <c r="F150" s="283"/>
      <c r="G150" s="121">
        <f t="shared" si="35"/>
        <v>0</v>
      </c>
    </row>
    <row r="151" spans="1:7" ht="99.75" x14ac:dyDescent="0.2">
      <c r="A151" s="161" t="s">
        <v>469</v>
      </c>
      <c r="B151" s="162" t="s">
        <v>650</v>
      </c>
      <c r="C151" s="191"/>
      <c r="D151" s="169"/>
      <c r="E151" s="63"/>
      <c r="F151" s="63"/>
      <c r="G151" s="170"/>
    </row>
    <row r="152" spans="1:7" ht="30" x14ac:dyDescent="0.2">
      <c r="A152" s="161" t="s">
        <v>471</v>
      </c>
      <c r="B152" s="162" t="s">
        <v>477</v>
      </c>
      <c r="C152" s="191"/>
      <c r="D152" s="98" t="s">
        <v>34</v>
      </c>
      <c r="E152" s="63">
        <v>3</v>
      </c>
      <c r="F152" s="281"/>
      <c r="G152" s="170">
        <f t="shared" si="35"/>
        <v>0</v>
      </c>
    </row>
    <row r="153" spans="1:7" ht="30" x14ac:dyDescent="0.2">
      <c r="A153" s="161" t="s">
        <v>472</v>
      </c>
      <c r="B153" s="162" t="s">
        <v>478</v>
      </c>
      <c r="C153" s="191"/>
      <c r="D153" s="98" t="s">
        <v>34</v>
      </c>
      <c r="E153" s="63">
        <v>1</v>
      </c>
      <c r="F153" s="282"/>
      <c r="G153" s="170">
        <f t="shared" si="35"/>
        <v>0</v>
      </c>
    </row>
    <row r="154" spans="1:7" ht="30" x14ac:dyDescent="0.2">
      <c r="A154" s="161" t="s">
        <v>473</v>
      </c>
      <c r="B154" s="162" t="s">
        <v>479</v>
      </c>
      <c r="C154" s="191"/>
      <c r="D154" s="98" t="s">
        <v>34</v>
      </c>
      <c r="E154" s="63">
        <v>1</v>
      </c>
      <c r="F154" s="282"/>
      <c r="G154" s="170">
        <f t="shared" si="35"/>
        <v>0</v>
      </c>
    </row>
    <row r="155" spans="1:7" ht="30" x14ac:dyDescent="0.2">
      <c r="A155" s="161" t="s">
        <v>474</v>
      </c>
      <c r="B155" s="162" t="s">
        <v>480</v>
      </c>
      <c r="C155" s="191"/>
      <c r="D155" s="98" t="s">
        <v>34</v>
      </c>
      <c r="E155" s="63">
        <v>1</v>
      </c>
      <c r="F155" s="282"/>
      <c r="G155" s="170">
        <f t="shared" si="35"/>
        <v>0</v>
      </c>
    </row>
    <row r="156" spans="1:7" ht="30" x14ac:dyDescent="0.2">
      <c r="A156" s="161" t="s">
        <v>475</v>
      </c>
      <c r="B156" s="162" t="s">
        <v>481</v>
      </c>
      <c r="C156" s="191"/>
      <c r="D156" s="98" t="s">
        <v>34</v>
      </c>
      <c r="E156" s="63">
        <v>1</v>
      </c>
      <c r="F156" s="282"/>
      <c r="G156" s="170">
        <f t="shared" si="35"/>
        <v>0</v>
      </c>
    </row>
    <row r="157" spans="1:7" ht="30" x14ac:dyDescent="0.2">
      <c r="A157" s="1" t="s">
        <v>476</v>
      </c>
      <c r="B157" s="162" t="s">
        <v>482</v>
      </c>
      <c r="C157" s="201"/>
      <c r="D157" s="98" t="s">
        <v>34</v>
      </c>
      <c r="E157" s="77">
        <v>1</v>
      </c>
      <c r="F157" s="286"/>
      <c r="G157" s="170">
        <f t="shared" si="35"/>
        <v>0</v>
      </c>
    </row>
    <row r="158" spans="1:7" s="70" customFormat="1" ht="15.75" thickBot="1" x14ac:dyDescent="0.3">
      <c r="A158" s="80"/>
      <c r="B158" s="81" t="s">
        <v>14</v>
      </c>
      <c r="C158" s="197"/>
      <c r="D158" s="82"/>
      <c r="E158" s="82"/>
      <c r="F158" s="83"/>
      <c r="G158" s="83">
        <f>SUM(G100:G157)</f>
        <v>0</v>
      </c>
    </row>
    <row r="159" spans="1:7" ht="15" thickTop="1" x14ac:dyDescent="0.2">
      <c r="C159" s="198"/>
      <c r="G159" s="65"/>
    </row>
    <row r="160" spans="1:7" x14ac:dyDescent="0.2">
      <c r="C160" s="198"/>
    </row>
    <row r="161" spans="1:7" ht="15" x14ac:dyDescent="0.25">
      <c r="A161" s="66" t="s">
        <v>15</v>
      </c>
      <c r="B161" s="67" t="s">
        <v>16</v>
      </c>
      <c r="C161" s="199"/>
      <c r="D161" s="68"/>
      <c r="E161" s="69"/>
      <c r="F161" s="69"/>
      <c r="G161" s="70"/>
    </row>
    <row r="162" spans="1:7" s="268" customFormat="1" ht="12.75" x14ac:dyDescent="0.2">
      <c r="A162" s="264"/>
      <c r="B162" s="269" t="s">
        <v>926</v>
      </c>
      <c r="C162" s="265"/>
      <c r="D162" s="266"/>
      <c r="E162" s="266"/>
      <c r="F162" s="267"/>
      <c r="G162" s="267"/>
    </row>
    <row r="163" spans="1:7" x14ac:dyDescent="0.2">
      <c r="A163" s="119"/>
      <c r="B163" s="122"/>
      <c r="C163" s="192"/>
      <c r="D163" s="124"/>
      <c r="E163" s="124"/>
      <c r="F163" s="121"/>
      <c r="G163" s="139"/>
    </row>
    <row r="164" spans="1:7" ht="375" x14ac:dyDescent="0.2">
      <c r="A164" s="61" t="s">
        <v>42</v>
      </c>
      <c r="B164" s="2" t="s">
        <v>484</v>
      </c>
      <c r="C164" s="201" t="s">
        <v>483</v>
      </c>
      <c r="D164" s="71" t="s">
        <v>36</v>
      </c>
      <c r="E164" s="64">
        <v>6</v>
      </c>
      <c r="F164" s="287"/>
      <c r="G164" s="72">
        <f>ROUND(E164*F164,2)</f>
        <v>0</v>
      </c>
    </row>
    <row r="165" spans="1:7" ht="15" thickBot="1" x14ac:dyDescent="0.25">
      <c r="A165" s="80"/>
      <c r="B165" s="81" t="s">
        <v>19</v>
      </c>
      <c r="C165" s="197"/>
      <c r="D165" s="82"/>
      <c r="E165" s="82"/>
      <c r="F165" s="83"/>
      <c r="G165" s="83">
        <f>SUM(G162:G164)</f>
        <v>0</v>
      </c>
    </row>
    <row r="166" spans="1:7" ht="15" thickTop="1" x14ac:dyDescent="0.2">
      <c r="C166" s="198"/>
      <c r="G166" s="65"/>
    </row>
    <row r="167" spans="1:7" x14ac:dyDescent="0.2">
      <c r="C167" s="198"/>
      <c r="D167" s="85"/>
    </row>
    <row r="168" spans="1:7" ht="15" x14ac:dyDescent="0.25">
      <c r="A168" s="66" t="s">
        <v>17</v>
      </c>
      <c r="B168" s="67" t="s">
        <v>18</v>
      </c>
      <c r="C168" s="199"/>
      <c r="D168" s="85"/>
      <c r="E168" s="69"/>
      <c r="F168" s="69"/>
      <c r="G168" s="70"/>
    </row>
    <row r="169" spans="1:7" s="268" customFormat="1" ht="12.75" x14ac:dyDescent="0.2">
      <c r="A169" s="264"/>
      <c r="B169" s="269" t="s">
        <v>926</v>
      </c>
      <c r="C169" s="265"/>
      <c r="D169" s="266"/>
      <c r="E169" s="266"/>
      <c r="F169" s="267"/>
      <c r="G169" s="267"/>
    </row>
    <row r="170" spans="1:7" x14ac:dyDescent="0.2">
      <c r="A170" s="119"/>
      <c r="B170" s="122"/>
      <c r="C170" s="192"/>
      <c r="D170" s="138"/>
      <c r="E170" s="124"/>
      <c r="F170" s="121"/>
      <c r="G170" s="139"/>
    </row>
    <row r="171" spans="1:7" ht="228" x14ac:dyDescent="0.2">
      <c r="A171" s="61" t="s">
        <v>41</v>
      </c>
      <c r="B171" s="2" t="s">
        <v>487</v>
      </c>
      <c r="C171" s="201"/>
      <c r="D171" s="71"/>
      <c r="E171" s="72"/>
      <c r="F171" s="72"/>
      <c r="G171" s="72"/>
    </row>
    <row r="172" spans="1:7" ht="114" x14ac:dyDescent="0.2">
      <c r="B172" s="2" t="s">
        <v>491</v>
      </c>
      <c r="C172" s="201" t="s">
        <v>494</v>
      </c>
      <c r="D172" s="71"/>
      <c r="E172" s="72"/>
      <c r="F172" s="72"/>
      <c r="G172" s="72"/>
    </row>
    <row r="173" spans="1:7" ht="15.75" x14ac:dyDescent="0.2">
      <c r="A173" s="1" t="s">
        <v>20</v>
      </c>
      <c r="B173" s="74" t="s">
        <v>21</v>
      </c>
      <c r="C173" s="201"/>
      <c r="D173" s="71" t="s">
        <v>63</v>
      </c>
      <c r="E173" s="72">
        <v>6</v>
      </c>
      <c r="F173" s="275"/>
      <c r="G173" s="72">
        <f>ROUND(E173*F173,2)</f>
        <v>0</v>
      </c>
    </row>
    <row r="174" spans="1:7" ht="15.75" x14ac:dyDescent="0.2">
      <c r="A174" s="1" t="s">
        <v>22</v>
      </c>
      <c r="B174" s="74" t="s">
        <v>140</v>
      </c>
      <c r="C174" s="201"/>
      <c r="D174" s="71" t="s">
        <v>63</v>
      </c>
      <c r="E174" s="72">
        <v>4</v>
      </c>
      <c r="F174" s="288"/>
      <c r="G174" s="72">
        <f>ROUND(E174*F174,2)</f>
        <v>0</v>
      </c>
    </row>
    <row r="175" spans="1:7" ht="114" x14ac:dyDescent="0.2">
      <c r="B175" s="2" t="s">
        <v>492</v>
      </c>
      <c r="C175" s="201" t="s">
        <v>494</v>
      </c>
      <c r="D175" s="71"/>
      <c r="E175" s="72"/>
      <c r="F175" s="72"/>
      <c r="G175" s="72"/>
    </row>
    <row r="176" spans="1:7" ht="15.75" x14ac:dyDescent="0.2">
      <c r="A176" s="1" t="s">
        <v>23</v>
      </c>
      <c r="B176" s="74" t="s">
        <v>21</v>
      </c>
      <c r="C176" s="201"/>
      <c r="D176" s="71" t="s">
        <v>63</v>
      </c>
      <c r="E176" s="72">
        <v>6</v>
      </c>
      <c r="F176" s="275"/>
      <c r="G176" s="72">
        <f>ROUND(E176*F176,2)</f>
        <v>0</v>
      </c>
    </row>
    <row r="177" spans="1:7" ht="15.75" x14ac:dyDescent="0.2">
      <c r="A177" s="1" t="s">
        <v>25</v>
      </c>
      <c r="B177" s="74" t="s">
        <v>140</v>
      </c>
      <c r="C177" s="201"/>
      <c r="D177" s="71" t="s">
        <v>63</v>
      </c>
      <c r="E177" s="72">
        <v>4</v>
      </c>
      <c r="F177" s="288"/>
      <c r="G177" s="72">
        <f>ROUND(E177*F177,2)</f>
        <v>0</v>
      </c>
    </row>
    <row r="178" spans="1:7" ht="114" x14ac:dyDescent="0.2">
      <c r="B178" s="2" t="s">
        <v>493</v>
      </c>
      <c r="C178" s="201" t="s">
        <v>494</v>
      </c>
      <c r="D178" s="71"/>
      <c r="E178" s="72"/>
      <c r="F178" s="72"/>
      <c r="G178" s="72"/>
    </row>
    <row r="179" spans="1:7" ht="15.75" x14ac:dyDescent="0.2">
      <c r="A179" s="1" t="s">
        <v>166</v>
      </c>
      <c r="B179" s="74" t="s">
        <v>21</v>
      </c>
      <c r="C179" s="201"/>
      <c r="D179" s="71" t="s">
        <v>63</v>
      </c>
      <c r="E179" s="72">
        <v>2</v>
      </c>
      <c r="F179" s="275"/>
      <c r="G179" s="72">
        <f>ROUND(E179*F179,2)</f>
        <v>0</v>
      </c>
    </row>
    <row r="180" spans="1:7" ht="15.75" x14ac:dyDescent="0.2">
      <c r="A180" s="1" t="s">
        <v>485</v>
      </c>
      <c r="B180" s="74" t="s">
        <v>140</v>
      </c>
      <c r="C180" s="201"/>
      <c r="D180" s="71" t="s">
        <v>63</v>
      </c>
      <c r="E180" s="72">
        <v>1.5</v>
      </c>
      <c r="F180" s="288"/>
      <c r="G180" s="72">
        <f>ROUND(E180*F180,2)</f>
        <v>0</v>
      </c>
    </row>
    <row r="181" spans="1:7" x14ac:dyDescent="0.2">
      <c r="B181" s="209" t="s">
        <v>486</v>
      </c>
      <c r="C181" s="201"/>
      <c r="D181" s="71"/>
      <c r="E181" s="72"/>
      <c r="F181" s="72"/>
      <c r="G181" s="72"/>
    </row>
    <row r="182" spans="1:7" ht="71.25" x14ac:dyDescent="0.2">
      <c r="A182" s="1" t="s">
        <v>488</v>
      </c>
      <c r="B182" s="2" t="s">
        <v>651</v>
      </c>
      <c r="C182" s="201"/>
      <c r="D182" s="71" t="s">
        <v>35</v>
      </c>
      <c r="E182" s="72">
        <v>12</v>
      </c>
      <c r="F182" s="275"/>
      <c r="G182" s="72">
        <f>ROUND(E182*F182,2)</f>
        <v>0</v>
      </c>
    </row>
    <row r="183" spans="1:7" ht="42.75" x14ac:dyDescent="0.2">
      <c r="A183" s="1" t="s">
        <v>489</v>
      </c>
      <c r="B183" s="2" t="s">
        <v>652</v>
      </c>
      <c r="C183" s="201"/>
      <c r="D183" s="25" t="s">
        <v>32</v>
      </c>
      <c r="E183" s="72">
        <v>1</v>
      </c>
      <c r="F183" s="276"/>
      <c r="G183" s="72">
        <f>ROUND(E183*F183,2)</f>
        <v>0</v>
      </c>
    </row>
    <row r="184" spans="1:7" ht="99.75" x14ac:dyDescent="0.2">
      <c r="A184" s="1" t="s">
        <v>490</v>
      </c>
      <c r="B184" s="2" t="s">
        <v>653</v>
      </c>
      <c r="C184" s="201"/>
      <c r="D184" s="71" t="s">
        <v>34</v>
      </c>
      <c r="E184" s="72">
        <v>6</v>
      </c>
      <c r="F184" s="289"/>
      <c r="G184" s="72">
        <f>ROUND(E184*F184,2)</f>
        <v>0</v>
      </c>
    </row>
    <row r="185" spans="1:7" ht="15" thickBot="1" x14ac:dyDescent="0.25">
      <c r="A185" s="80"/>
      <c r="B185" s="81" t="s">
        <v>24</v>
      </c>
      <c r="C185" s="197"/>
      <c r="D185" s="82"/>
      <c r="E185" s="82"/>
      <c r="F185" s="83"/>
      <c r="G185" s="83">
        <f>SUM(G171:G184)</f>
        <v>0</v>
      </c>
    </row>
    <row r="186" spans="1:7" ht="15" thickTop="1" x14ac:dyDescent="0.2">
      <c r="C186" s="198"/>
    </row>
    <row r="187" spans="1:7" x14ac:dyDescent="0.2">
      <c r="C187" s="198"/>
    </row>
    <row r="188" spans="1:7" s="60" customFormat="1" ht="15.75" x14ac:dyDescent="0.25">
      <c r="A188" s="56" t="s">
        <v>74</v>
      </c>
      <c r="B188" s="57" t="s">
        <v>86</v>
      </c>
      <c r="C188" s="199"/>
      <c r="D188" s="58"/>
      <c r="E188" s="58"/>
      <c r="F188" s="59"/>
      <c r="G188" s="59"/>
    </row>
    <row r="189" spans="1:7" x14ac:dyDescent="0.2">
      <c r="B189" s="62"/>
      <c r="C189" s="202"/>
      <c r="D189" s="63"/>
      <c r="E189" s="63"/>
    </row>
    <row r="190" spans="1:7" s="70" customFormat="1" ht="15" x14ac:dyDescent="0.25">
      <c r="A190" s="66" t="s">
        <v>88</v>
      </c>
      <c r="B190" s="67" t="s">
        <v>109</v>
      </c>
      <c r="C190" s="199"/>
      <c r="D190" s="68"/>
      <c r="E190" s="68"/>
      <c r="F190" s="69"/>
      <c r="G190" s="69"/>
    </row>
    <row r="191" spans="1:7" s="268" customFormat="1" ht="12.75" x14ac:dyDescent="0.2">
      <c r="A191" s="264"/>
      <c r="B191" s="269" t="s">
        <v>926</v>
      </c>
      <c r="C191" s="265"/>
      <c r="D191" s="266"/>
      <c r="E191" s="266"/>
      <c r="F191" s="267"/>
      <c r="G191" s="267"/>
    </row>
    <row r="192" spans="1:7" x14ac:dyDescent="0.2">
      <c r="A192" s="86"/>
      <c r="B192" s="95"/>
      <c r="C192" s="191"/>
      <c r="D192" s="169"/>
      <c r="E192" s="63"/>
      <c r="F192" s="63"/>
      <c r="G192" s="170"/>
    </row>
    <row r="193" spans="1:7" x14ac:dyDescent="0.2">
      <c r="A193" s="119"/>
      <c r="B193" s="210" t="s">
        <v>501</v>
      </c>
      <c r="C193" s="192"/>
      <c r="D193" s="120"/>
      <c r="E193" s="121"/>
      <c r="F193" s="121"/>
      <c r="G193" s="121"/>
    </row>
    <row r="194" spans="1:7" ht="313.5" x14ac:dyDescent="0.2">
      <c r="A194" s="211" t="s">
        <v>29</v>
      </c>
      <c r="B194" s="175" t="s">
        <v>654</v>
      </c>
      <c r="C194" s="190" t="s">
        <v>655</v>
      </c>
      <c r="D194" s="172"/>
      <c r="E194" s="173"/>
      <c r="F194" s="173"/>
      <c r="G194" s="173"/>
    </row>
    <row r="195" spans="1:7" ht="213.75" x14ac:dyDescent="0.2">
      <c r="A195" s="86"/>
      <c r="B195" s="162" t="s">
        <v>495</v>
      </c>
      <c r="C195" s="191"/>
      <c r="D195" s="169"/>
      <c r="E195" s="170"/>
      <c r="F195" s="170"/>
      <c r="G195" s="170"/>
    </row>
    <row r="196" spans="1:7" ht="15.75" x14ac:dyDescent="0.2">
      <c r="A196" s="161" t="s">
        <v>37</v>
      </c>
      <c r="B196" s="162" t="s">
        <v>496</v>
      </c>
      <c r="C196" s="191"/>
      <c r="D196" s="169" t="s">
        <v>63</v>
      </c>
      <c r="E196" s="170">
        <v>5</v>
      </c>
      <c r="F196" s="275"/>
      <c r="G196" s="170">
        <f>ROUND(E196*F196,2)</f>
        <v>0</v>
      </c>
    </row>
    <row r="197" spans="1:7" ht="15.75" x14ac:dyDescent="0.2">
      <c r="A197" s="161" t="s">
        <v>38</v>
      </c>
      <c r="B197" s="162" t="s">
        <v>497</v>
      </c>
      <c r="C197" s="191"/>
      <c r="D197" s="169" t="s">
        <v>63</v>
      </c>
      <c r="E197" s="170">
        <v>5</v>
      </c>
      <c r="F197" s="276"/>
      <c r="G197" s="170">
        <f>ROUND(E197*F197,2)</f>
        <v>0</v>
      </c>
    </row>
    <row r="198" spans="1:7" ht="15.75" x14ac:dyDescent="0.2">
      <c r="A198" s="161" t="s">
        <v>39</v>
      </c>
      <c r="B198" s="162" t="s">
        <v>498</v>
      </c>
      <c r="C198" s="191"/>
      <c r="D198" s="169" t="s">
        <v>63</v>
      </c>
      <c r="E198" s="170">
        <v>3</v>
      </c>
      <c r="F198" s="276"/>
      <c r="G198" s="170">
        <f t="shared" ref="G198:G202" si="36">ROUND(E198*F198,2)</f>
        <v>0</v>
      </c>
    </row>
    <row r="199" spans="1:7" ht="58.5" x14ac:dyDescent="0.2">
      <c r="A199" s="161" t="s">
        <v>40</v>
      </c>
      <c r="B199" s="162" t="s">
        <v>499</v>
      </c>
      <c r="C199" s="191"/>
      <c r="D199" s="169" t="s">
        <v>63</v>
      </c>
      <c r="E199" s="170">
        <v>1</v>
      </c>
      <c r="F199" s="276"/>
      <c r="G199" s="170">
        <f t="shared" si="36"/>
        <v>0</v>
      </c>
    </row>
    <row r="200" spans="1:7" ht="28.5" x14ac:dyDescent="0.2">
      <c r="A200" s="161" t="s">
        <v>56</v>
      </c>
      <c r="B200" s="162" t="s">
        <v>500</v>
      </c>
      <c r="C200" s="191"/>
      <c r="D200" s="169" t="s">
        <v>63</v>
      </c>
      <c r="E200" s="170">
        <v>0.5</v>
      </c>
      <c r="F200" s="276"/>
      <c r="G200" s="170">
        <f t="shared" si="36"/>
        <v>0</v>
      </c>
    </row>
    <row r="201" spans="1:7" ht="142.5" x14ac:dyDescent="0.2">
      <c r="A201" s="161" t="s">
        <v>9</v>
      </c>
      <c r="B201" s="162" t="s">
        <v>523</v>
      </c>
      <c r="C201" s="191"/>
      <c r="D201" s="98" t="s">
        <v>34</v>
      </c>
      <c r="E201" s="170">
        <v>4</v>
      </c>
      <c r="F201" s="276"/>
      <c r="G201" s="170">
        <f t="shared" si="36"/>
        <v>0</v>
      </c>
    </row>
    <row r="202" spans="1:7" ht="42.75" x14ac:dyDescent="0.2">
      <c r="A202" s="151" t="s">
        <v>119</v>
      </c>
      <c r="B202" s="136" t="s">
        <v>502</v>
      </c>
      <c r="C202" s="192"/>
      <c r="D202" s="152" t="s">
        <v>35</v>
      </c>
      <c r="E202" s="121">
        <v>2</v>
      </c>
      <c r="F202" s="277"/>
      <c r="G202" s="121">
        <f t="shared" si="36"/>
        <v>0</v>
      </c>
    </row>
    <row r="203" spans="1:7" ht="185.25" x14ac:dyDescent="0.2">
      <c r="A203" s="174" t="s">
        <v>30</v>
      </c>
      <c r="B203" s="175" t="s">
        <v>503</v>
      </c>
      <c r="C203" s="190"/>
      <c r="D203" s="172"/>
      <c r="E203" s="173"/>
      <c r="F203" s="173"/>
      <c r="G203" s="173"/>
    </row>
    <row r="204" spans="1:7" ht="15.75" x14ac:dyDescent="0.2">
      <c r="A204" s="161" t="s">
        <v>181</v>
      </c>
      <c r="B204" s="162" t="s">
        <v>505</v>
      </c>
      <c r="C204" s="191"/>
      <c r="D204" s="98" t="s">
        <v>35</v>
      </c>
      <c r="E204" s="170">
        <v>4</v>
      </c>
      <c r="F204" s="275"/>
      <c r="G204" s="170">
        <f t="shared" ref="G204" si="37">ROUND(E204*F204,2)</f>
        <v>0</v>
      </c>
    </row>
    <row r="205" spans="1:7" ht="15.75" x14ac:dyDescent="0.2">
      <c r="A205" s="151" t="s">
        <v>182</v>
      </c>
      <c r="B205" s="136" t="s">
        <v>504</v>
      </c>
      <c r="C205" s="192"/>
      <c r="D205" s="152" t="s">
        <v>35</v>
      </c>
      <c r="E205" s="121">
        <v>4</v>
      </c>
      <c r="F205" s="277"/>
      <c r="G205" s="121">
        <f t="shared" ref="G205" si="38">ROUND(E205*F205,2)</f>
        <v>0</v>
      </c>
    </row>
    <row r="206" spans="1:7" ht="356.25" x14ac:dyDescent="0.2">
      <c r="A206" s="174" t="s">
        <v>53</v>
      </c>
      <c r="B206" s="175" t="s">
        <v>656</v>
      </c>
      <c r="C206" s="190" t="s">
        <v>657</v>
      </c>
      <c r="D206" s="172"/>
      <c r="E206" s="173"/>
      <c r="F206" s="173"/>
      <c r="G206" s="173"/>
    </row>
    <row r="207" spans="1:7" ht="213.75" x14ac:dyDescent="0.2">
      <c r="A207" s="86"/>
      <c r="B207" s="162" t="s">
        <v>506</v>
      </c>
      <c r="C207" s="191"/>
      <c r="D207" s="169"/>
      <c r="E207" s="170"/>
      <c r="F207" s="170"/>
      <c r="G207" s="170"/>
    </row>
    <row r="208" spans="1:7" ht="15.75" x14ac:dyDescent="0.2">
      <c r="A208" s="161" t="s">
        <v>288</v>
      </c>
      <c r="B208" s="162" t="s">
        <v>508</v>
      </c>
      <c r="C208" s="191"/>
      <c r="D208" s="169" t="s">
        <v>63</v>
      </c>
      <c r="E208" s="170">
        <v>2</v>
      </c>
      <c r="F208" s="275"/>
      <c r="G208" s="170">
        <f t="shared" ref="G208:G217" si="39">ROUND(E208*F208,2)</f>
        <v>0</v>
      </c>
    </row>
    <row r="209" spans="1:7" ht="15.75" x14ac:dyDescent="0.2">
      <c r="A209" s="161" t="s">
        <v>289</v>
      </c>
      <c r="B209" s="162" t="s">
        <v>509</v>
      </c>
      <c r="C209" s="191"/>
      <c r="D209" s="169" t="s">
        <v>63</v>
      </c>
      <c r="E209" s="170">
        <v>10</v>
      </c>
      <c r="F209" s="276"/>
      <c r="G209" s="170">
        <f t="shared" si="39"/>
        <v>0</v>
      </c>
    </row>
    <row r="210" spans="1:7" ht="15.75" x14ac:dyDescent="0.2">
      <c r="A210" s="161" t="s">
        <v>507</v>
      </c>
      <c r="B210" s="162" t="s">
        <v>510</v>
      </c>
      <c r="C210" s="191"/>
      <c r="D210" s="169" t="s">
        <v>63</v>
      </c>
      <c r="E210" s="170">
        <v>10</v>
      </c>
      <c r="F210" s="276"/>
      <c r="G210" s="170">
        <f t="shared" si="39"/>
        <v>0</v>
      </c>
    </row>
    <row r="211" spans="1:7" ht="15.75" x14ac:dyDescent="0.2">
      <c r="A211" s="161" t="s">
        <v>514</v>
      </c>
      <c r="B211" s="162" t="s">
        <v>511</v>
      </c>
      <c r="C211" s="191"/>
      <c r="D211" s="169" t="s">
        <v>63</v>
      </c>
      <c r="E211" s="170">
        <v>2</v>
      </c>
      <c r="F211" s="276"/>
      <c r="G211" s="170">
        <f t="shared" si="39"/>
        <v>0</v>
      </c>
    </row>
    <row r="212" spans="1:7" ht="15.75" x14ac:dyDescent="0.2">
      <c r="A212" s="161" t="s">
        <v>515</v>
      </c>
      <c r="B212" s="162" t="s">
        <v>512</v>
      </c>
      <c r="C212" s="191"/>
      <c r="D212" s="169" t="s">
        <v>63</v>
      </c>
      <c r="E212" s="170">
        <v>2</v>
      </c>
      <c r="F212" s="276"/>
      <c r="G212" s="170">
        <f t="shared" si="39"/>
        <v>0</v>
      </c>
    </row>
    <row r="213" spans="1:7" ht="15.75" x14ac:dyDescent="0.2">
      <c r="A213" s="161" t="s">
        <v>516</v>
      </c>
      <c r="B213" s="162" t="s">
        <v>513</v>
      </c>
      <c r="C213" s="191"/>
      <c r="D213" s="169" t="s">
        <v>63</v>
      </c>
      <c r="E213" s="170">
        <v>2</v>
      </c>
      <c r="F213" s="276"/>
      <c r="G213" s="170">
        <f t="shared" si="39"/>
        <v>0</v>
      </c>
    </row>
    <row r="214" spans="1:7" ht="30" x14ac:dyDescent="0.2">
      <c r="A214" s="161" t="s">
        <v>519</v>
      </c>
      <c r="B214" s="162" t="s">
        <v>517</v>
      </c>
      <c r="C214" s="191"/>
      <c r="D214" s="169" t="s">
        <v>63</v>
      </c>
      <c r="E214" s="170">
        <v>0.5</v>
      </c>
      <c r="F214" s="276"/>
      <c r="G214" s="170">
        <f t="shared" si="39"/>
        <v>0</v>
      </c>
    </row>
    <row r="215" spans="1:7" ht="57" x14ac:dyDescent="0.2">
      <c r="A215" s="161" t="s">
        <v>520</v>
      </c>
      <c r="B215" s="162" t="s">
        <v>528</v>
      </c>
      <c r="C215" s="191"/>
      <c r="D215" s="169" t="s">
        <v>63</v>
      </c>
      <c r="E215" s="170">
        <v>10</v>
      </c>
      <c r="F215" s="276"/>
      <c r="G215" s="170">
        <f t="shared" ref="G215" si="40">ROUND(E215*F215,2)</f>
        <v>0</v>
      </c>
    </row>
    <row r="216" spans="1:7" ht="57" x14ac:dyDescent="0.2">
      <c r="A216" s="161" t="s">
        <v>521</v>
      </c>
      <c r="B216" s="162" t="s">
        <v>518</v>
      </c>
      <c r="C216" s="191"/>
      <c r="D216" s="98" t="s">
        <v>35</v>
      </c>
      <c r="E216" s="170">
        <v>5</v>
      </c>
      <c r="F216" s="276"/>
      <c r="G216" s="170">
        <f t="shared" si="39"/>
        <v>0</v>
      </c>
    </row>
    <row r="217" spans="1:7" ht="171" x14ac:dyDescent="0.2">
      <c r="A217" s="151" t="s">
        <v>527</v>
      </c>
      <c r="B217" s="136" t="s">
        <v>522</v>
      </c>
      <c r="C217" s="192"/>
      <c r="D217" s="152" t="s">
        <v>34</v>
      </c>
      <c r="E217" s="121">
        <v>10</v>
      </c>
      <c r="F217" s="276"/>
      <c r="G217" s="121">
        <f t="shared" si="39"/>
        <v>0</v>
      </c>
    </row>
    <row r="218" spans="1:7" ht="114" x14ac:dyDescent="0.2">
      <c r="A218" s="150" t="s">
        <v>55</v>
      </c>
      <c r="B218" s="163" t="s">
        <v>524</v>
      </c>
      <c r="C218" s="200"/>
      <c r="D218" s="132" t="s">
        <v>35</v>
      </c>
      <c r="E218" s="134">
        <v>0.9</v>
      </c>
      <c r="F218" s="282"/>
      <c r="G218" s="125">
        <f>ROUND(E218*F218,2)</f>
        <v>0</v>
      </c>
    </row>
    <row r="219" spans="1:7" ht="99.75" x14ac:dyDescent="0.2">
      <c r="A219" s="129" t="s">
        <v>10</v>
      </c>
      <c r="B219" s="163" t="s">
        <v>525</v>
      </c>
      <c r="C219" s="200"/>
      <c r="D219" s="130" t="s">
        <v>35</v>
      </c>
      <c r="E219" s="137">
        <v>1.8</v>
      </c>
      <c r="F219" s="283"/>
      <c r="G219" s="131">
        <f>ROUND(E219*F219,2)</f>
        <v>0</v>
      </c>
    </row>
    <row r="220" spans="1:7" s="216" customFormat="1" x14ac:dyDescent="0.2">
      <c r="A220" s="212"/>
      <c r="B220" s="213" t="s">
        <v>526</v>
      </c>
      <c r="C220" s="192"/>
      <c r="D220" s="214"/>
      <c r="E220" s="215"/>
      <c r="F220" s="215"/>
      <c r="G220" s="215"/>
    </row>
    <row r="221" spans="1:7" s="79" customFormat="1" ht="256.5" x14ac:dyDescent="0.2">
      <c r="A221" s="174" t="s">
        <v>184</v>
      </c>
      <c r="B221" s="175" t="s">
        <v>658</v>
      </c>
      <c r="C221" s="190" t="s">
        <v>657</v>
      </c>
      <c r="D221" s="172"/>
      <c r="E221" s="189"/>
      <c r="F221" s="189"/>
      <c r="G221" s="173"/>
    </row>
    <row r="222" spans="1:7" s="79" customFormat="1" ht="171" x14ac:dyDescent="0.2">
      <c r="A222" s="86"/>
      <c r="B222" s="162" t="s">
        <v>529</v>
      </c>
      <c r="C222" s="191"/>
      <c r="D222" s="90"/>
      <c r="E222" s="92"/>
      <c r="F222" s="92"/>
      <c r="G222" s="92"/>
    </row>
    <row r="223" spans="1:7" s="79" customFormat="1" ht="15.75" x14ac:dyDescent="0.2">
      <c r="A223" s="161" t="s">
        <v>304</v>
      </c>
      <c r="B223" s="162" t="s">
        <v>508</v>
      </c>
      <c r="C223" s="191"/>
      <c r="D223" s="169" t="s">
        <v>63</v>
      </c>
      <c r="E223" s="170">
        <v>2</v>
      </c>
      <c r="F223" s="275"/>
      <c r="G223" s="170">
        <f t="shared" ref="G223:G226" si="41">ROUND(E223*F223,2)</f>
        <v>0</v>
      </c>
    </row>
    <row r="224" spans="1:7" ht="57" x14ac:dyDescent="0.2">
      <c r="A224" s="161" t="s">
        <v>307</v>
      </c>
      <c r="B224" s="162" t="s">
        <v>528</v>
      </c>
      <c r="C224" s="191"/>
      <c r="D224" s="169" t="s">
        <v>63</v>
      </c>
      <c r="E224" s="170">
        <v>2</v>
      </c>
      <c r="F224" s="276"/>
      <c r="G224" s="170">
        <f t="shared" si="41"/>
        <v>0</v>
      </c>
    </row>
    <row r="225" spans="1:7" ht="42.75" x14ac:dyDescent="0.2">
      <c r="A225" s="161" t="s">
        <v>309</v>
      </c>
      <c r="B225" s="162" t="s">
        <v>530</v>
      </c>
      <c r="C225" s="191"/>
      <c r="D225" s="98" t="s">
        <v>35</v>
      </c>
      <c r="E225" s="170">
        <v>0.6</v>
      </c>
      <c r="F225" s="276"/>
      <c r="G225" s="170">
        <f t="shared" si="41"/>
        <v>0</v>
      </c>
    </row>
    <row r="226" spans="1:7" ht="128.25" x14ac:dyDescent="0.2">
      <c r="A226" s="151" t="s">
        <v>310</v>
      </c>
      <c r="B226" s="136" t="s">
        <v>531</v>
      </c>
      <c r="C226" s="192"/>
      <c r="D226" s="152" t="s">
        <v>34</v>
      </c>
      <c r="E226" s="121">
        <v>2</v>
      </c>
      <c r="F226" s="277"/>
      <c r="G226" s="121">
        <f t="shared" si="41"/>
        <v>0</v>
      </c>
    </row>
    <row r="227" spans="1:7" s="216" customFormat="1" x14ac:dyDescent="0.2">
      <c r="A227" s="212"/>
      <c r="B227" s="213" t="s">
        <v>532</v>
      </c>
      <c r="C227" s="192"/>
      <c r="D227" s="214"/>
      <c r="E227" s="215"/>
      <c r="F227" s="215"/>
      <c r="G227" s="215"/>
    </row>
    <row r="228" spans="1:7" ht="313.5" x14ac:dyDescent="0.2">
      <c r="A228" s="174" t="s">
        <v>185</v>
      </c>
      <c r="B228" s="175" t="s">
        <v>659</v>
      </c>
      <c r="C228" s="190" t="s">
        <v>655</v>
      </c>
      <c r="D228" s="172"/>
      <c r="E228" s="173"/>
      <c r="F228" s="173"/>
      <c r="G228" s="173"/>
    </row>
    <row r="229" spans="1:7" ht="185.25" x14ac:dyDescent="0.2">
      <c r="A229" s="86"/>
      <c r="B229" s="162" t="s">
        <v>533</v>
      </c>
      <c r="C229" s="191"/>
      <c r="D229" s="169"/>
      <c r="E229" s="170"/>
      <c r="F229" s="170"/>
      <c r="G229" s="170"/>
    </row>
    <row r="230" spans="1:7" ht="15.75" x14ac:dyDescent="0.2">
      <c r="A230" s="161" t="s">
        <v>186</v>
      </c>
      <c r="B230" s="162" t="s">
        <v>496</v>
      </c>
      <c r="C230" s="191"/>
      <c r="D230" s="169" t="s">
        <v>63</v>
      </c>
      <c r="E230" s="170">
        <v>3</v>
      </c>
      <c r="F230" s="275"/>
      <c r="G230" s="170">
        <f>ROUND(E230*F230,2)</f>
        <v>0</v>
      </c>
    </row>
    <row r="231" spans="1:7" ht="15.75" x14ac:dyDescent="0.2">
      <c r="A231" s="161" t="s">
        <v>187</v>
      </c>
      <c r="B231" s="162" t="s">
        <v>497</v>
      </c>
      <c r="C231" s="191"/>
      <c r="D231" s="169" t="s">
        <v>63</v>
      </c>
      <c r="E231" s="170">
        <v>3</v>
      </c>
      <c r="F231" s="276"/>
      <c r="G231" s="170">
        <f>ROUND(E231*F231,2)</f>
        <v>0</v>
      </c>
    </row>
    <row r="232" spans="1:7" ht="15.75" x14ac:dyDescent="0.2">
      <c r="A232" s="161" t="s">
        <v>188</v>
      </c>
      <c r="B232" s="162" t="s">
        <v>498</v>
      </c>
      <c r="C232" s="191"/>
      <c r="D232" s="169" t="s">
        <v>63</v>
      </c>
      <c r="E232" s="170">
        <v>3</v>
      </c>
      <c r="F232" s="276"/>
      <c r="G232" s="170">
        <f t="shared" ref="G232:G233" si="42">ROUND(E232*F232,2)</f>
        <v>0</v>
      </c>
    </row>
    <row r="233" spans="1:7" ht="99.75" x14ac:dyDescent="0.2">
      <c r="A233" s="151" t="s">
        <v>320</v>
      </c>
      <c r="B233" s="136" t="s">
        <v>534</v>
      </c>
      <c r="C233" s="192"/>
      <c r="D233" s="152" t="s">
        <v>34</v>
      </c>
      <c r="E233" s="121">
        <v>4</v>
      </c>
      <c r="F233" s="277"/>
      <c r="G233" s="121">
        <f t="shared" si="42"/>
        <v>0</v>
      </c>
    </row>
    <row r="234" spans="1:7" ht="142.5" x14ac:dyDescent="0.2">
      <c r="A234" s="1" t="s">
        <v>197</v>
      </c>
      <c r="B234" s="162" t="s">
        <v>535</v>
      </c>
      <c r="C234" s="191"/>
      <c r="D234" s="169"/>
      <c r="E234" s="170"/>
      <c r="F234" s="170"/>
      <c r="G234" s="170"/>
    </row>
    <row r="235" spans="1:7" ht="15.75" x14ac:dyDescent="0.2">
      <c r="A235" s="1" t="s">
        <v>198</v>
      </c>
      <c r="B235" s="162" t="s">
        <v>505</v>
      </c>
      <c r="C235" s="191"/>
      <c r="D235" s="98" t="s">
        <v>35</v>
      </c>
      <c r="E235" s="170">
        <v>4</v>
      </c>
      <c r="F235" s="275"/>
      <c r="G235" s="170">
        <f t="shared" ref="G235:G236" si="43">ROUND(E235*F235,2)</f>
        <v>0</v>
      </c>
    </row>
    <row r="236" spans="1:7" ht="15.75" x14ac:dyDescent="0.2">
      <c r="A236" s="1" t="s">
        <v>199</v>
      </c>
      <c r="B236" s="136" t="s">
        <v>504</v>
      </c>
      <c r="C236" s="192"/>
      <c r="D236" s="152" t="s">
        <v>35</v>
      </c>
      <c r="E236" s="121">
        <v>4</v>
      </c>
      <c r="F236" s="289"/>
      <c r="G236" s="121">
        <f t="shared" si="43"/>
        <v>0</v>
      </c>
    </row>
    <row r="237" spans="1:7" s="70" customFormat="1" ht="15.75" thickBot="1" x14ac:dyDescent="0.3">
      <c r="A237" s="80"/>
      <c r="B237" s="81" t="s">
        <v>110</v>
      </c>
      <c r="C237" s="197"/>
      <c r="D237" s="82"/>
      <c r="E237" s="82"/>
      <c r="F237" s="83"/>
      <c r="G237" s="83">
        <f>SUM(G193:G236)</f>
        <v>0</v>
      </c>
    </row>
    <row r="238" spans="1:7" ht="15" thickTop="1" x14ac:dyDescent="0.2">
      <c r="C238" s="198"/>
    </row>
    <row r="239" spans="1:7" x14ac:dyDescent="0.2">
      <c r="C239" s="198"/>
    </row>
    <row r="240" spans="1:7" x14ac:dyDescent="0.2">
      <c r="A240" s="66" t="s">
        <v>89</v>
      </c>
      <c r="B240" s="67" t="s">
        <v>6</v>
      </c>
      <c r="C240" s="199"/>
    </row>
    <row r="241" spans="1:7" s="268" customFormat="1" ht="12.75" x14ac:dyDescent="0.2">
      <c r="A241" s="264"/>
      <c r="B241" s="269" t="s">
        <v>926</v>
      </c>
      <c r="C241" s="265"/>
      <c r="D241" s="266"/>
      <c r="E241" s="266"/>
      <c r="F241" s="267"/>
      <c r="G241" s="267"/>
    </row>
    <row r="242" spans="1:7" x14ac:dyDescent="0.2">
      <c r="A242" s="119"/>
      <c r="B242" s="140"/>
      <c r="C242" s="203"/>
      <c r="D242" s="124"/>
      <c r="E242" s="124"/>
      <c r="F242" s="124"/>
      <c r="G242" s="124"/>
    </row>
    <row r="243" spans="1:7" s="216" customFormat="1" x14ac:dyDescent="0.2">
      <c r="A243" s="212"/>
      <c r="B243" s="213" t="s">
        <v>536</v>
      </c>
      <c r="C243" s="192"/>
      <c r="D243" s="214"/>
      <c r="E243" s="215"/>
      <c r="F243" s="215"/>
      <c r="G243" s="215"/>
    </row>
    <row r="244" spans="1:7" ht="302.25" x14ac:dyDescent="0.2">
      <c r="A244" s="174" t="s">
        <v>43</v>
      </c>
      <c r="B244" s="175" t="s">
        <v>660</v>
      </c>
      <c r="C244" s="190" t="s">
        <v>547</v>
      </c>
      <c r="D244" s="172"/>
      <c r="E244" s="173"/>
      <c r="F244" s="173"/>
      <c r="G244" s="173"/>
    </row>
    <row r="245" spans="1:7" s="79" customFormat="1" ht="213.75" x14ac:dyDescent="0.2">
      <c r="A245" s="86" t="s">
        <v>142</v>
      </c>
      <c r="B245" s="162" t="s">
        <v>661</v>
      </c>
      <c r="C245" s="217"/>
      <c r="D245" s="169" t="s">
        <v>32</v>
      </c>
      <c r="E245" s="170">
        <v>1</v>
      </c>
      <c r="F245" s="274"/>
      <c r="G245" s="170">
        <f t="shared" ref="G245:G249" si="44">ROUND(E245*F245,2)</f>
        <v>0</v>
      </c>
    </row>
    <row r="246" spans="1:7" s="79" customFormat="1" ht="213.75" x14ac:dyDescent="0.2">
      <c r="A246" s="161" t="s">
        <v>143</v>
      </c>
      <c r="B246" s="162" t="s">
        <v>662</v>
      </c>
      <c r="C246" s="191"/>
      <c r="D246" s="169" t="s">
        <v>32</v>
      </c>
      <c r="E246" s="170">
        <v>1</v>
      </c>
      <c r="F246" s="278"/>
      <c r="G246" s="170">
        <f t="shared" si="44"/>
        <v>0</v>
      </c>
    </row>
    <row r="247" spans="1:7" s="79" customFormat="1" ht="213.75" x14ac:dyDescent="0.2">
      <c r="A247" s="161" t="s">
        <v>144</v>
      </c>
      <c r="B247" s="162" t="s">
        <v>663</v>
      </c>
      <c r="C247" s="191"/>
      <c r="D247" s="169" t="s">
        <v>32</v>
      </c>
      <c r="E247" s="170">
        <v>1</v>
      </c>
      <c r="F247" s="278"/>
      <c r="G247" s="170">
        <f t="shared" si="44"/>
        <v>0</v>
      </c>
    </row>
    <row r="248" spans="1:7" s="79" customFormat="1" ht="213.75" x14ac:dyDescent="0.2">
      <c r="A248" s="161" t="s">
        <v>537</v>
      </c>
      <c r="B248" s="162" t="s">
        <v>664</v>
      </c>
      <c r="C248" s="191"/>
      <c r="D248" s="169" t="s">
        <v>32</v>
      </c>
      <c r="E248" s="170">
        <v>1</v>
      </c>
      <c r="F248" s="278"/>
      <c r="G248" s="170">
        <f t="shared" si="44"/>
        <v>0</v>
      </c>
    </row>
    <row r="249" spans="1:7" s="79" customFormat="1" ht="99.75" x14ac:dyDescent="0.2">
      <c r="A249" s="151" t="s">
        <v>538</v>
      </c>
      <c r="B249" s="136" t="s">
        <v>539</v>
      </c>
      <c r="C249" s="192"/>
      <c r="D249" s="120" t="s">
        <v>32</v>
      </c>
      <c r="E249" s="121">
        <v>1</v>
      </c>
      <c r="F249" s="278"/>
      <c r="G249" s="121">
        <f t="shared" si="44"/>
        <v>0</v>
      </c>
    </row>
    <row r="250" spans="1:7" s="216" customFormat="1" x14ac:dyDescent="0.2">
      <c r="A250" s="212"/>
      <c r="B250" s="213" t="s">
        <v>540</v>
      </c>
      <c r="C250" s="192"/>
      <c r="D250" s="214"/>
      <c r="E250" s="215"/>
      <c r="F250" s="215"/>
      <c r="G250" s="215"/>
    </row>
    <row r="251" spans="1:7" s="79" customFormat="1" ht="270.75" x14ac:dyDescent="0.2">
      <c r="A251" s="174" t="s">
        <v>44</v>
      </c>
      <c r="B251" s="175" t="s">
        <v>548</v>
      </c>
      <c r="C251" s="190" t="s">
        <v>547</v>
      </c>
      <c r="D251" s="172"/>
      <c r="E251" s="189"/>
      <c r="F251" s="189"/>
      <c r="G251" s="173"/>
    </row>
    <row r="252" spans="1:7" s="79" customFormat="1" ht="114" x14ac:dyDescent="0.2">
      <c r="A252" s="86"/>
      <c r="B252" s="162" t="s">
        <v>541</v>
      </c>
      <c r="C252" s="191"/>
      <c r="D252" s="169"/>
      <c r="E252" s="63"/>
      <c r="F252" s="63"/>
      <c r="G252" s="170"/>
    </row>
    <row r="253" spans="1:7" s="79" customFormat="1" ht="42.75" x14ac:dyDescent="0.2">
      <c r="A253" s="161" t="s">
        <v>195</v>
      </c>
      <c r="B253" s="162" t="s">
        <v>665</v>
      </c>
      <c r="C253" s="191"/>
      <c r="D253" s="90" t="s">
        <v>32</v>
      </c>
      <c r="E253" s="91">
        <v>1</v>
      </c>
      <c r="F253" s="281"/>
      <c r="G253" s="92">
        <f t="shared" ref="G253:G259" si="45">ROUND(E253*F253,2)</f>
        <v>0</v>
      </c>
    </row>
    <row r="254" spans="1:7" s="79" customFormat="1" ht="42.75" x14ac:dyDescent="0.2">
      <c r="A254" s="161" t="s">
        <v>196</v>
      </c>
      <c r="B254" s="162" t="s">
        <v>666</v>
      </c>
      <c r="C254" s="191"/>
      <c r="D254" s="90" t="s">
        <v>32</v>
      </c>
      <c r="E254" s="91">
        <v>1</v>
      </c>
      <c r="F254" s="282"/>
      <c r="G254" s="92">
        <f t="shared" si="45"/>
        <v>0</v>
      </c>
    </row>
    <row r="255" spans="1:7" s="79" customFormat="1" ht="42.75" x14ac:dyDescent="0.2">
      <c r="A255" s="161" t="s">
        <v>216</v>
      </c>
      <c r="B255" s="162" t="s">
        <v>667</v>
      </c>
      <c r="C255" s="191"/>
      <c r="D255" s="90" t="s">
        <v>32</v>
      </c>
      <c r="E255" s="91">
        <v>1</v>
      </c>
      <c r="F255" s="282"/>
      <c r="G255" s="92">
        <f t="shared" si="45"/>
        <v>0</v>
      </c>
    </row>
    <row r="256" spans="1:7" s="79" customFormat="1" ht="42.75" x14ac:dyDescent="0.2">
      <c r="A256" s="161" t="s">
        <v>542</v>
      </c>
      <c r="B256" s="162" t="s">
        <v>668</v>
      </c>
      <c r="C256" s="191"/>
      <c r="D256" s="90" t="s">
        <v>32</v>
      </c>
      <c r="E256" s="91">
        <v>1</v>
      </c>
      <c r="F256" s="282"/>
      <c r="G256" s="92">
        <f t="shared" si="45"/>
        <v>0</v>
      </c>
    </row>
    <row r="257" spans="1:7" s="79" customFormat="1" ht="28.5" x14ac:dyDescent="0.2">
      <c r="A257" s="161" t="s">
        <v>544</v>
      </c>
      <c r="B257" s="162" t="s">
        <v>543</v>
      </c>
      <c r="C257" s="191"/>
      <c r="D257" s="90" t="s">
        <v>32</v>
      </c>
      <c r="E257" s="91">
        <v>1</v>
      </c>
      <c r="F257" s="282"/>
      <c r="G257" s="92">
        <f t="shared" si="45"/>
        <v>0</v>
      </c>
    </row>
    <row r="258" spans="1:7" s="79" customFormat="1" ht="28.5" x14ac:dyDescent="0.2">
      <c r="A258" s="161" t="s">
        <v>216</v>
      </c>
      <c r="B258" s="162" t="s">
        <v>545</v>
      </c>
      <c r="C258" s="191"/>
      <c r="D258" s="90" t="s">
        <v>32</v>
      </c>
      <c r="E258" s="91">
        <v>1</v>
      </c>
      <c r="F258" s="282"/>
      <c r="G258" s="92">
        <f t="shared" si="45"/>
        <v>0</v>
      </c>
    </row>
    <row r="259" spans="1:7" s="79" customFormat="1" ht="42.75" x14ac:dyDescent="0.2">
      <c r="A259" s="151" t="s">
        <v>542</v>
      </c>
      <c r="B259" s="136" t="s">
        <v>546</v>
      </c>
      <c r="C259" s="192"/>
      <c r="D259" s="132" t="s">
        <v>32</v>
      </c>
      <c r="E259" s="134">
        <v>1</v>
      </c>
      <c r="F259" s="283"/>
      <c r="G259" s="125">
        <f t="shared" si="45"/>
        <v>0</v>
      </c>
    </row>
    <row r="260" spans="1:7" s="79" customFormat="1" ht="285" x14ac:dyDescent="0.2">
      <c r="A260" s="174" t="s">
        <v>45</v>
      </c>
      <c r="B260" s="175" t="s">
        <v>550</v>
      </c>
      <c r="C260" s="190" t="s">
        <v>547</v>
      </c>
      <c r="D260" s="172"/>
      <c r="E260" s="173"/>
      <c r="F260" s="173"/>
      <c r="G260" s="173"/>
    </row>
    <row r="261" spans="1:7" s="79" customFormat="1" ht="185.25" x14ac:dyDescent="0.2">
      <c r="A261" s="86"/>
      <c r="B261" s="162" t="s">
        <v>549</v>
      </c>
      <c r="C261" s="191"/>
      <c r="D261" s="169"/>
      <c r="E261" s="170"/>
      <c r="F261" s="170"/>
      <c r="G261" s="170"/>
    </row>
    <row r="262" spans="1:7" s="79" customFormat="1" ht="57" x14ac:dyDescent="0.2">
      <c r="A262" s="161" t="s">
        <v>203</v>
      </c>
      <c r="B262" s="162" t="s">
        <v>669</v>
      </c>
      <c r="C262" s="191"/>
      <c r="D262" s="90" t="s">
        <v>32</v>
      </c>
      <c r="E262" s="91">
        <v>1</v>
      </c>
      <c r="F262" s="281"/>
      <c r="G262" s="92">
        <f t="shared" ref="G262:G268" si="46">ROUND(E262*F262,2)</f>
        <v>0</v>
      </c>
    </row>
    <row r="263" spans="1:7" s="79" customFormat="1" ht="57" x14ac:dyDescent="0.2">
      <c r="A263" s="161" t="s">
        <v>204</v>
      </c>
      <c r="B263" s="162" t="s">
        <v>670</v>
      </c>
      <c r="C263" s="191"/>
      <c r="D263" s="90" t="s">
        <v>32</v>
      </c>
      <c r="E263" s="91">
        <v>1</v>
      </c>
      <c r="F263" s="282"/>
      <c r="G263" s="92">
        <f t="shared" si="46"/>
        <v>0</v>
      </c>
    </row>
    <row r="264" spans="1:7" s="79" customFormat="1" ht="57" x14ac:dyDescent="0.2">
      <c r="A264" s="161" t="s">
        <v>217</v>
      </c>
      <c r="B264" s="162" t="s">
        <v>671</v>
      </c>
      <c r="C264" s="191"/>
      <c r="D264" s="90" t="s">
        <v>32</v>
      </c>
      <c r="E264" s="91">
        <v>1</v>
      </c>
      <c r="F264" s="282"/>
      <c r="G264" s="92">
        <f t="shared" si="46"/>
        <v>0</v>
      </c>
    </row>
    <row r="265" spans="1:7" s="79" customFormat="1" ht="57" x14ac:dyDescent="0.2">
      <c r="A265" s="161" t="s">
        <v>414</v>
      </c>
      <c r="B265" s="162" t="s">
        <v>672</v>
      </c>
      <c r="C265" s="191"/>
      <c r="D265" s="90" t="s">
        <v>32</v>
      </c>
      <c r="E265" s="91">
        <v>1</v>
      </c>
      <c r="F265" s="282"/>
      <c r="G265" s="92">
        <f t="shared" si="46"/>
        <v>0</v>
      </c>
    </row>
    <row r="266" spans="1:7" s="79" customFormat="1" ht="28.5" x14ac:dyDescent="0.2">
      <c r="A266" s="161" t="s">
        <v>554</v>
      </c>
      <c r="B266" s="162" t="s">
        <v>551</v>
      </c>
      <c r="C266" s="191"/>
      <c r="D266" s="90" t="s">
        <v>32</v>
      </c>
      <c r="E266" s="91">
        <v>1</v>
      </c>
      <c r="F266" s="282"/>
      <c r="G266" s="92">
        <f t="shared" si="46"/>
        <v>0</v>
      </c>
    </row>
    <row r="267" spans="1:7" s="79" customFormat="1" ht="28.5" x14ac:dyDescent="0.2">
      <c r="A267" s="161" t="s">
        <v>555</v>
      </c>
      <c r="B267" s="162" t="s">
        <v>552</v>
      </c>
      <c r="C267" s="191"/>
      <c r="D267" s="90" t="s">
        <v>32</v>
      </c>
      <c r="E267" s="91">
        <v>1</v>
      </c>
      <c r="F267" s="282"/>
      <c r="G267" s="92">
        <f t="shared" si="46"/>
        <v>0</v>
      </c>
    </row>
    <row r="268" spans="1:7" s="79" customFormat="1" ht="42.75" x14ac:dyDescent="0.2">
      <c r="A268" s="151" t="s">
        <v>556</v>
      </c>
      <c r="B268" s="136" t="s">
        <v>553</v>
      </c>
      <c r="C268" s="192"/>
      <c r="D268" s="132" t="s">
        <v>32</v>
      </c>
      <c r="E268" s="134">
        <v>1</v>
      </c>
      <c r="F268" s="283"/>
      <c r="G268" s="125">
        <f t="shared" si="46"/>
        <v>0</v>
      </c>
    </row>
    <row r="269" spans="1:7" s="79" customFormat="1" ht="199.5" x14ac:dyDescent="0.2">
      <c r="A269" s="174" t="s">
        <v>131</v>
      </c>
      <c r="B269" s="175" t="s">
        <v>673</v>
      </c>
      <c r="C269" s="190"/>
      <c r="D269" s="172"/>
      <c r="E269" s="173"/>
      <c r="F269" s="173"/>
      <c r="G269" s="173"/>
    </row>
    <row r="270" spans="1:7" s="79" customFormat="1" ht="44.25" x14ac:dyDescent="0.2">
      <c r="A270" s="161" t="s">
        <v>155</v>
      </c>
      <c r="B270" s="162" t="s">
        <v>557</v>
      </c>
      <c r="C270" s="218"/>
      <c r="D270" s="90" t="s">
        <v>32</v>
      </c>
      <c r="E270" s="91">
        <v>1</v>
      </c>
      <c r="F270" s="281"/>
      <c r="G270" s="92">
        <f t="shared" ref="G270:G273" si="47">ROUND(E270*F270,2)</f>
        <v>0</v>
      </c>
    </row>
    <row r="271" spans="1:7" s="79" customFormat="1" ht="44.25" x14ac:dyDescent="0.2">
      <c r="A271" s="161" t="s">
        <v>156</v>
      </c>
      <c r="B271" s="162" t="s">
        <v>558</v>
      </c>
      <c r="C271" s="191"/>
      <c r="D271" s="90" t="s">
        <v>32</v>
      </c>
      <c r="E271" s="91">
        <v>1</v>
      </c>
      <c r="F271" s="282"/>
      <c r="G271" s="92">
        <f t="shared" si="47"/>
        <v>0</v>
      </c>
    </row>
    <row r="272" spans="1:7" s="79" customFormat="1" ht="44.25" x14ac:dyDescent="0.2">
      <c r="A272" s="161" t="s">
        <v>202</v>
      </c>
      <c r="B272" s="162" t="s">
        <v>559</v>
      </c>
      <c r="C272" s="191"/>
      <c r="D272" s="90" t="s">
        <v>32</v>
      </c>
      <c r="E272" s="91">
        <v>1</v>
      </c>
      <c r="F272" s="282"/>
      <c r="G272" s="92">
        <f t="shared" si="47"/>
        <v>0</v>
      </c>
    </row>
    <row r="273" spans="1:7" s="79" customFormat="1" ht="44.25" x14ac:dyDescent="0.2">
      <c r="A273" s="151" t="s">
        <v>417</v>
      </c>
      <c r="B273" s="136" t="s">
        <v>560</v>
      </c>
      <c r="C273" s="192"/>
      <c r="D273" s="132" t="s">
        <v>32</v>
      </c>
      <c r="E273" s="134">
        <v>1</v>
      </c>
      <c r="F273" s="283"/>
      <c r="G273" s="125">
        <f t="shared" si="47"/>
        <v>0</v>
      </c>
    </row>
    <row r="274" spans="1:7" s="70" customFormat="1" ht="15.75" thickBot="1" x14ac:dyDescent="0.3">
      <c r="A274" s="80"/>
      <c r="B274" s="81" t="s">
        <v>7</v>
      </c>
      <c r="C274" s="197"/>
      <c r="D274" s="82"/>
      <c r="E274" s="82"/>
      <c r="F274" s="83"/>
      <c r="G274" s="83">
        <f>SUM(G243:G273)</f>
        <v>0</v>
      </c>
    </row>
    <row r="275" spans="1:7" ht="15" thickTop="1" x14ac:dyDescent="0.2">
      <c r="C275" s="198"/>
    </row>
    <row r="276" spans="1:7" x14ac:dyDescent="0.2">
      <c r="C276" s="198"/>
    </row>
    <row r="277" spans="1:7" s="70" customFormat="1" ht="15" x14ac:dyDescent="0.25">
      <c r="A277" s="66" t="s">
        <v>90</v>
      </c>
      <c r="B277" s="67" t="s">
        <v>111</v>
      </c>
      <c r="C277" s="199"/>
      <c r="D277" s="68"/>
      <c r="E277" s="68"/>
      <c r="F277" s="69"/>
      <c r="G277" s="69"/>
    </row>
    <row r="278" spans="1:7" s="268" customFormat="1" ht="12.75" x14ac:dyDescent="0.2">
      <c r="A278" s="264"/>
      <c r="B278" s="269" t="s">
        <v>926</v>
      </c>
      <c r="C278" s="265"/>
      <c r="D278" s="266"/>
      <c r="E278" s="266"/>
      <c r="F278" s="267"/>
      <c r="G278" s="267"/>
    </row>
    <row r="279" spans="1:7" x14ac:dyDescent="0.2">
      <c r="B279" s="74"/>
      <c r="C279" s="201"/>
      <c r="D279" s="71"/>
      <c r="G279" s="72"/>
    </row>
    <row r="280" spans="1:7" x14ac:dyDescent="0.2">
      <c r="A280" s="119"/>
      <c r="B280" s="141" t="s">
        <v>561</v>
      </c>
      <c r="C280" s="193"/>
      <c r="D280" s="124"/>
      <c r="E280" s="124"/>
      <c r="F280" s="124"/>
      <c r="G280" s="121"/>
    </row>
    <row r="281" spans="1:7" ht="57" x14ac:dyDescent="0.2">
      <c r="A281" s="129" t="s">
        <v>42</v>
      </c>
      <c r="B281" s="163" t="s">
        <v>222</v>
      </c>
      <c r="C281" s="219" t="s">
        <v>565</v>
      </c>
      <c r="D281" s="130" t="s">
        <v>36</v>
      </c>
      <c r="E281" s="131">
        <v>3</v>
      </c>
      <c r="F281" s="290"/>
      <c r="G281" s="131">
        <f>ROUND(E281*F281,2)</f>
        <v>0</v>
      </c>
    </row>
    <row r="282" spans="1:7" ht="85.5" x14ac:dyDescent="0.2">
      <c r="A282" s="150" t="s">
        <v>46</v>
      </c>
      <c r="B282" s="163" t="s">
        <v>562</v>
      </c>
      <c r="C282" s="219"/>
      <c r="D282" s="130" t="s">
        <v>36</v>
      </c>
      <c r="E282" s="131">
        <v>0.5</v>
      </c>
      <c r="F282" s="277"/>
      <c r="G282" s="131">
        <f>ROUND(E282*F282,2)</f>
        <v>0</v>
      </c>
    </row>
    <row r="283" spans="1:7" x14ac:dyDescent="0.2">
      <c r="A283" s="119"/>
      <c r="B283" s="141" t="s">
        <v>130</v>
      </c>
      <c r="C283" s="193"/>
      <c r="D283" s="124"/>
      <c r="E283" s="124"/>
      <c r="F283" s="124"/>
      <c r="G283" s="121"/>
    </row>
    <row r="284" spans="1:7" ht="142.5" x14ac:dyDescent="0.2">
      <c r="A284" s="174" t="s">
        <v>47</v>
      </c>
      <c r="B284" s="175" t="s">
        <v>563</v>
      </c>
      <c r="C284" s="190"/>
      <c r="D284" s="172"/>
      <c r="E284" s="189"/>
      <c r="F284" s="189"/>
      <c r="G284" s="173"/>
    </row>
    <row r="285" spans="1:7" ht="15.75" x14ac:dyDescent="0.2">
      <c r="A285" s="161" t="s">
        <v>168</v>
      </c>
      <c r="B285" s="95" t="s">
        <v>167</v>
      </c>
      <c r="C285" s="191"/>
      <c r="D285" s="169" t="s">
        <v>36</v>
      </c>
      <c r="E285" s="170">
        <v>12</v>
      </c>
      <c r="F285" s="275"/>
      <c r="G285" s="170">
        <f>ROUND(E285*F285,2)</f>
        <v>0</v>
      </c>
    </row>
    <row r="286" spans="1:7" ht="15.75" x14ac:dyDescent="0.2">
      <c r="A286" s="161" t="s">
        <v>169</v>
      </c>
      <c r="B286" s="95" t="s">
        <v>183</v>
      </c>
      <c r="C286" s="191"/>
      <c r="D286" s="169" t="s">
        <v>36</v>
      </c>
      <c r="E286" s="170">
        <v>5</v>
      </c>
      <c r="F286" s="276"/>
      <c r="G286" s="170">
        <f>ROUND(E286*F286,2)</f>
        <v>0</v>
      </c>
    </row>
    <row r="287" spans="1:7" ht="15.75" x14ac:dyDescent="0.2">
      <c r="A287" s="151" t="s">
        <v>152</v>
      </c>
      <c r="B287" s="136" t="s">
        <v>178</v>
      </c>
      <c r="C287" s="192"/>
      <c r="D287" s="120" t="s">
        <v>36</v>
      </c>
      <c r="E287" s="121">
        <v>5</v>
      </c>
      <c r="F287" s="277"/>
      <c r="G287" s="121">
        <f t="shared" ref="G287" si="48">ROUND(E287*F287,2)</f>
        <v>0</v>
      </c>
    </row>
    <row r="288" spans="1:7" ht="85.5" x14ac:dyDescent="0.2">
      <c r="A288" s="174" t="s">
        <v>48</v>
      </c>
      <c r="B288" s="175" t="s">
        <v>566</v>
      </c>
      <c r="C288" s="190" t="s">
        <v>564</v>
      </c>
      <c r="D288" s="172"/>
      <c r="E288" s="173"/>
      <c r="F288" s="173"/>
      <c r="G288" s="173"/>
    </row>
    <row r="289" spans="1:7" ht="15.75" x14ac:dyDescent="0.2">
      <c r="A289" s="161" t="s">
        <v>241</v>
      </c>
      <c r="B289" s="162" t="s">
        <v>567</v>
      </c>
      <c r="C289" s="191"/>
      <c r="D289" s="169" t="s">
        <v>36</v>
      </c>
      <c r="E289" s="170">
        <v>6</v>
      </c>
      <c r="F289" s="275"/>
      <c r="G289" s="170">
        <f>ROUND(E289*F289,2)</f>
        <v>0</v>
      </c>
    </row>
    <row r="290" spans="1:7" ht="15.75" x14ac:dyDescent="0.2">
      <c r="A290" s="151" t="s">
        <v>242</v>
      </c>
      <c r="B290" s="136" t="s">
        <v>674</v>
      </c>
      <c r="C290" s="192"/>
      <c r="D290" s="120" t="s">
        <v>36</v>
      </c>
      <c r="E290" s="121">
        <v>6</v>
      </c>
      <c r="F290" s="277"/>
      <c r="G290" s="121">
        <f>ROUND(E290*F290,2)</f>
        <v>0</v>
      </c>
    </row>
    <row r="291" spans="1:7" ht="57" x14ac:dyDescent="0.2">
      <c r="A291" s="174" t="s">
        <v>177</v>
      </c>
      <c r="B291" s="175" t="s">
        <v>568</v>
      </c>
      <c r="C291" s="190"/>
      <c r="D291" s="172"/>
      <c r="E291" s="173"/>
      <c r="F291" s="173"/>
      <c r="G291" s="173"/>
    </row>
    <row r="292" spans="1:7" ht="15.75" x14ac:dyDescent="0.2">
      <c r="A292" s="161" t="s">
        <v>569</v>
      </c>
      <c r="B292" s="162" t="s">
        <v>571</v>
      </c>
      <c r="C292" s="191"/>
      <c r="D292" s="169" t="s">
        <v>36</v>
      </c>
      <c r="E292" s="170">
        <v>6</v>
      </c>
      <c r="F292" s="275"/>
      <c r="G292" s="170">
        <f>ROUND(E292*F292,2)</f>
        <v>0</v>
      </c>
    </row>
    <row r="293" spans="1:7" ht="15.75" x14ac:dyDescent="0.2">
      <c r="A293" s="161" t="s">
        <v>573</v>
      </c>
      <c r="B293" s="95" t="s">
        <v>183</v>
      </c>
      <c r="C293" s="191"/>
      <c r="D293" s="169" t="s">
        <v>36</v>
      </c>
      <c r="E293" s="170">
        <v>5</v>
      </c>
      <c r="F293" s="276"/>
      <c r="G293" s="170">
        <f>ROUND(E293*F293,2)</f>
        <v>0</v>
      </c>
    </row>
    <row r="294" spans="1:7" ht="15.75" x14ac:dyDescent="0.2">
      <c r="A294" s="161" t="s">
        <v>574</v>
      </c>
      <c r="B294" s="162" t="s">
        <v>572</v>
      </c>
      <c r="C294" s="191"/>
      <c r="D294" s="169" t="s">
        <v>36</v>
      </c>
      <c r="E294" s="170">
        <v>15</v>
      </c>
      <c r="F294" s="276"/>
      <c r="G294" s="170">
        <f t="shared" ref="G294:G295" si="49">ROUND(E294*F294,2)</f>
        <v>0</v>
      </c>
    </row>
    <row r="295" spans="1:7" ht="15.75" x14ac:dyDescent="0.2">
      <c r="A295" s="151" t="s">
        <v>575</v>
      </c>
      <c r="B295" s="136" t="s">
        <v>674</v>
      </c>
      <c r="C295" s="192"/>
      <c r="D295" s="120" t="s">
        <v>36</v>
      </c>
      <c r="E295" s="121">
        <v>10</v>
      </c>
      <c r="F295" s="277"/>
      <c r="G295" s="121">
        <f t="shared" si="49"/>
        <v>0</v>
      </c>
    </row>
    <row r="296" spans="1:7" x14ac:dyDescent="0.2">
      <c r="A296" s="129"/>
      <c r="B296" s="142" t="s">
        <v>8</v>
      </c>
      <c r="C296" s="204"/>
      <c r="D296" s="127"/>
      <c r="E296" s="133"/>
      <c r="F296" s="133"/>
      <c r="G296" s="128"/>
    </row>
    <row r="297" spans="1:7" ht="115.5" x14ac:dyDescent="0.2">
      <c r="A297" s="150" t="s">
        <v>223</v>
      </c>
      <c r="B297" s="163" t="s">
        <v>576</v>
      </c>
      <c r="C297" s="200"/>
      <c r="D297" s="130" t="s">
        <v>32</v>
      </c>
      <c r="E297" s="137">
        <v>1</v>
      </c>
      <c r="F297" s="291"/>
      <c r="G297" s="131">
        <f t="shared" ref="G297" si="50">ROUND(E297*F297,2)</f>
        <v>0</v>
      </c>
    </row>
    <row r="298" spans="1:7" ht="115.5" x14ac:dyDescent="0.2">
      <c r="A298" s="150" t="s">
        <v>224</v>
      </c>
      <c r="B298" s="163" t="s">
        <v>577</v>
      </c>
      <c r="C298" s="200"/>
      <c r="D298" s="130" t="s">
        <v>32</v>
      </c>
      <c r="E298" s="137">
        <v>1</v>
      </c>
      <c r="F298" s="282"/>
      <c r="G298" s="131">
        <f>ROUND(E298*F298,2)</f>
        <v>0</v>
      </c>
    </row>
    <row r="299" spans="1:7" ht="128.25" x14ac:dyDescent="0.2">
      <c r="A299" s="150" t="s">
        <v>578</v>
      </c>
      <c r="B299" s="163" t="s">
        <v>675</v>
      </c>
      <c r="C299" s="200"/>
      <c r="D299" s="127" t="s">
        <v>35</v>
      </c>
      <c r="E299" s="133">
        <v>6</v>
      </c>
      <c r="F299" s="283"/>
      <c r="G299" s="128">
        <f>ROUND(E299*F299,2)</f>
        <v>0</v>
      </c>
    </row>
    <row r="300" spans="1:7" s="70" customFormat="1" ht="15.75" thickBot="1" x14ac:dyDescent="0.3">
      <c r="A300" s="80"/>
      <c r="B300" s="81" t="s">
        <v>112</v>
      </c>
      <c r="C300" s="197"/>
      <c r="D300" s="82"/>
      <c r="E300" s="82"/>
      <c r="F300" s="83"/>
      <c r="G300" s="83">
        <f>SUM(G280:G299)</f>
        <v>0</v>
      </c>
    </row>
    <row r="301" spans="1:7" ht="15" thickTop="1" x14ac:dyDescent="0.2">
      <c r="C301" s="198"/>
    </row>
    <row r="302" spans="1:7" x14ac:dyDescent="0.2">
      <c r="C302" s="198"/>
    </row>
    <row r="303" spans="1:7" x14ac:dyDescent="0.2">
      <c r="A303" s="66" t="s">
        <v>91</v>
      </c>
      <c r="B303" s="67" t="s">
        <v>225</v>
      </c>
      <c r="C303" s="199"/>
      <c r="D303" s="87"/>
      <c r="E303" s="87"/>
      <c r="F303" s="88"/>
      <c r="G303" s="88"/>
    </row>
    <row r="304" spans="1:7" s="268" customFormat="1" ht="12.75" x14ac:dyDescent="0.2">
      <c r="A304" s="264"/>
      <c r="B304" s="269" t="s">
        <v>926</v>
      </c>
      <c r="C304" s="265"/>
      <c r="D304" s="266"/>
      <c r="E304" s="266"/>
      <c r="F304" s="267"/>
      <c r="G304" s="267"/>
    </row>
    <row r="305" spans="1:7" x14ac:dyDescent="0.2">
      <c r="A305" s="89"/>
      <c r="B305" s="220"/>
      <c r="C305" s="205"/>
      <c r="D305" s="87"/>
      <c r="E305" s="87"/>
      <c r="F305" s="88"/>
      <c r="G305" s="88"/>
    </row>
    <row r="306" spans="1:7" x14ac:dyDescent="0.2">
      <c r="A306" s="119"/>
      <c r="B306" s="141" t="s">
        <v>580</v>
      </c>
      <c r="C306" s="193"/>
      <c r="D306" s="124"/>
      <c r="E306" s="124"/>
      <c r="F306" s="124"/>
      <c r="G306" s="121"/>
    </row>
    <row r="307" spans="1:7" x14ac:dyDescent="0.2">
      <c r="A307" s="211" t="s">
        <v>41</v>
      </c>
      <c r="B307" s="221" t="s">
        <v>260</v>
      </c>
      <c r="C307" s="222"/>
      <c r="D307" s="223"/>
      <c r="E307" s="223"/>
      <c r="F307" s="224"/>
      <c r="G307" s="224"/>
    </row>
    <row r="308" spans="1:7" ht="171" x14ac:dyDescent="0.2">
      <c r="A308" s="86" t="s">
        <v>20</v>
      </c>
      <c r="B308" s="144" t="s">
        <v>581</v>
      </c>
      <c r="C308" s="206" t="s">
        <v>584</v>
      </c>
      <c r="D308" s="90" t="s">
        <v>228</v>
      </c>
      <c r="E308" s="91">
        <v>3</v>
      </c>
      <c r="F308" s="281"/>
      <c r="G308" s="92">
        <f>ROUND(E308*F308,2)</f>
        <v>0</v>
      </c>
    </row>
    <row r="309" spans="1:7" ht="171" x14ac:dyDescent="0.2">
      <c r="A309" s="86" t="s">
        <v>22</v>
      </c>
      <c r="B309" s="144" t="s">
        <v>582</v>
      </c>
      <c r="C309" s="206" t="s">
        <v>584</v>
      </c>
      <c r="D309" s="90" t="s">
        <v>32</v>
      </c>
      <c r="E309" s="91">
        <v>1</v>
      </c>
      <c r="F309" s="282"/>
      <c r="G309" s="92">
        <f>ROUND(E309*F309,2)</f>
        <v>0</v>
      </c>
    </row>
    <row r="310" spans="1:7" ht="156.75" x14ac:dyDescent="0.2">
      <c r="A310" s="119" t="s">
        <v>23</v>
      </c>
      <c r="B310" s="143" t="s">
        <v>583</v>
      </c>
      <c r="C310" s="192" t="s">
        <v>584</v>
      </c>
      <c r="D310" s="132" t="s">
        <v>32</v>
      </c>
      <c r="E310" s="125">
        <v>1</v>
      </c>
      <c r="F310" s="277"/>
      <c r="G310" s="125">
        <f>ROUND(E310*F310,2)</f>
        <v>0</v>
      </c>
    </row>
    <row r="311" spans="1:7" x14ac:dyDescent="0.2">
      <c r="A311" s="119"/>
      <c r="B311" s="141" t="s">
        <v>579</v>
      </c>
      <c r="C311" s="193"/>
      <c r="D311" s="124"/>
      <c r="E311" s="124"/>
      <c r="F311" s="124"/>
      <c r="G311" s="121"/>
    </row>
    <row r="312" spans="1:7" ht="356.25" x14ac:dyDescent="0.2">
      <c r="A312" s="174" t="s">
        <v>49</v>
      </c>
      <c r="B312" s="175" t="s">
        <v>585</v>
      </c>
      <c r="C312" s="225" t="s">
        <v>593</v>
      </c>
      <c r="D312" s="176"/>
      <c r="E312" s="177"/>
      <c r="F312" s="177"/>
      <c r="G312" s="177"/>
    </row>
    <row r="313" spans="1:7" ht="15.75" x14ac:dyDescent="0.2">
      <c r="A313" s="161" t="s">
        <v>245</v>
      </c>
      <c r="B313" s="144" t="s">
        <v>586</v>
      </c>
      <c r="C313" s="206"/>
      <c r="D313" s="90" t="s">
        <v>228</v>
      </c>
      <c r="E313" s="91">
        <v>10</v>
      </c>
      <c r="F313" s="281"/>
      <c r="G313" s="92">
        <f t="shared" ref="G313:G323" si="51">ROUND(E313*F313,2)</f>
        <v>0</v>
      </c>
    </row>
    <row r="314" spans="1:7" ht="15.75" x14ac:dyDescent="0.2">
      <c r="A314" s="161" t="s">
        <v>246</v>
      </c>
      <c r="B314" s="144" t="s">
        <v>587</v>
      </c>
      <c r="C314" s="206"/>
      <c r="D314" s="90" t="s">
        <v>228</v>
      </c>
      <c r="E314" s="91">
        <v>3</v>
      </c>
      <c r="F314" s="282"/>
      <c r="G314" s="92">
        <f t="shared" si="51"/>
        <v>0</v>
      </c>
    </row>
    <row r="315" spans="1:7" ht="15.75" x14ac:dyDescent="0.2">
      <c r="A315" s="161" t="s">
        <v>589</v>
      </c>
      <c r="B315" s="144" t="s">
        <v>588</v>
      </c>
      <c r="C315" s="206"/>
      <c r="D315" s="90" t="s">
        <v>228</v>
      </c>
      <c r="E315" s="91">
        <v>3</v>
      </c>
      <c r="F315" s="282"/>
      <c r="G315" s="92">
        <f t="shared" si="51"/>
        <v>0</v>
      </c>
    </row>
    <row r="316" spans="1:7" ht="85.5" x14ac:dyDescent="0.2">
      <c r="A316" s="151" t="s">
        <v>590</v>
      </c>
      <c r="B316" s="143" t="s">
        <v>591</v>
      </c>
      <c r="C316" s="207"/>
      <c r="D316" s="147" t="s">
        <v>32</v>
      </c>
      <c r="E316" s="134">
        <v>1</v>
      </c>
      <c r="F316" s="283"/>
      <c r="G316" s="125">
        <f t="shared" si="51"/>
        <v>0</v>
      </c>
    </row>
    <row r="317" spans="1:7" ht="370.5" x14ac:dyDescent="0.2">
      <c r="A317" s="150" t="s">
        <v>132</v>
      </c>
      <c r="B317" s="226" t="s">
        <v>592</v>
      </c>
      <c r="C317" s="227" t="s">
        <v>594</v>
      </c>
      <c r="D317" s="130" t="s">
        <v>228</v>
      </c>
      <c r="E317" s="137">
        <v>10</v>
      </c>
      <c r="F317" s="285"/>
      <c r="G317" s="131">
        <f t="shared" si="51"/>
        <v>0</v>
      </c>
    </row>
    <row r="318" spans="1:7" ht="57" x14ac:dyDescent="0.2">
      <c r="A318" s="174" t="s">
        <v>229</v>
      </c>
      <c r="B318" s="228" t="s">
        <v>595</v>
      </c>
      <c r="C318" s="225"/>
      <c r="D318" s="176"/>
      <c r="E318" s="177"/>
      <c r="F318" s="177"/>
      <c r="G318" s="177"/>
    </row>
    <row r="319" spans="1:7" ht="71.25" x14ac:dyDescent="0.2">
      <c r="A319" s="161" t="s">
        <v>598</v>
      </c>
      <c r="B319" s="144" t="s">
        <v>596</v>
      </c>
      <c r="C319" s="206"/>
      <c r="D319" s="90" t="s">
        <v>32</v>
      </c>
      <c r="E319" s="92">
        <v>1</v>
      </c>
      <c r="F319" s="275"/>
      <c r="G319" s="92">
        <f t="shared" si="51"/>
        <v>0</v>
      </c>
    </row>
    <row r="320" spans="1:7" ht="42.75" x14ac:dyDescent="0.2">
      <c r="A320" s="161" t="s">
        <v>599</v>
      </c>
      <c r="B320" s="144" t="s">
        <v>597</v>
      </c>
      <c r="C320" s="206"/>
      <c r="D320" s="90" t="s">
        <v>32</v>
      </c>
      <c r="E320" s="92">
        <v>3</v>
      </c>
      <c r="F320" s="276"/>
      <c r="G320" s="92">
        <f t="shared" si="51"/>
        <v>0</v>
      </c>
    </row>
    <row r="321" spans="1:7" ht="71.25" x14ac:dyDescent="0.2">
      <c r="A321" s="151" t="s">
        <v>600</v>
      </c>
      <c r="B321" s="143" t="s">
        <v>676</v>
      </c>
      <c r="C321" s="207"/>
      <c r="D321" s="132" t="s">
        <v>32</v>
      </c>
      <c r="E321" s="125">
        <v>1</v>
      </c>
      <c r="F321" s="277"/>
      <c r="G321" s="125">
        <f t="shared" si="51"/>
        <v>0</v>
      </c>
    </row>
    <row r="322" spans="1:7" ht="213.75" x14ac:dyDescent="0.2">
      <c r="A322" s="150" t="s">
        <v>163</v>
      </c>
      <c r="B322" s="226" t="s">
        <v>601</v>
      </c>
      <c r="C322" s="227"/>
      <c r="D322" s="164" t="s">
        <v>63</v>
      </c>
      <c r="E322" s="131">
        <v>5</v>
      </c>
      <c r="F322" s="290"/>
      <c r="G322" s="131">
        <f t="shared" si="51"/>
        <v>0</v>
      </c>
    </row>
    <row r="323" spans="1:7" ht="71.25" x14ac:dyDescent="0.2">
      <c r="A323" s="150" t="s">
        <v>165</v>
      </c>
      <c r="B323" s="226" t="s">
        <v>677</v>
      </c>
      <c r="C323" s="227"/>
      <c r="D323" s="130" t="s">
        <v>34</v>
      </c>
      <c r="E323" s="131">
        <v>1</v>
      </c>
      <c r="F323" s="277"/>
      <c r="G323" s="131">
        <f t="shared" si="51"/>
        <v>0</v>
      </c>
    </row>
    <row r="324" spans="1:7" x14ac:dyDescent="0.2">
      <c r="A324" s="119"/>
      <c r="B324" s="141" t="s">
        <v>602</v>
      </c>
      <c r="C324" s="193"/>
      <c r="D324" s="124"/>
      <c r="E324" s="124"/>
      <c r="F324" s="124"/>
      <c r="G324" s="121"/>
    </row>
    <row r="325" spans="1:7" ht="114" x14ac:dyDescent="0.2">
      <c r="A325" s="174" t="s">
        <v>172</v>
      </c>
      <c r="B325" s="228" t="s">
        <v>603</v>
      </c>
      <c r="C325" s="225"/>
      <c r="D325" s="176"/>
      <c r="E325" s="177"/>
      <c r="F325" s="177"/>
      <c r="G325" s="177"/>
    </row>
    <row r="326" spans="1:7" ht="85.5" x14ac:dyDescent="0.2">
      <c r="A326" s="161" t="s">
        <v>604</v>
      </c>
      <c r="B326" s="144" t="s">
        <v>605</v>
      </c>
      <c r="C326" s="206"/>
      <c r="D326" s="40" t="s">
        <v>606</v>
      </c>
      <c r="E326" s="92">
        <v>50</v>
      </c>
      <c r="F326" s="275"/>
      <c r="G326" s="92">
        <f t="shared" ref="G326:G331" si="52">ROUND(E326*F326,2)</f>
        <v>0</v>
      </c>
    </row>
    <row r="327" spans="1:7" ht="156.75" x14ac:dyDescent="0.2">
      <c r="A327" s="161" t="s">
        <v>607</v>
      </c>
      <c r="B327" s="144" t="s">
        <v>608</v>
      </c>
      <c r="C327" s="206"/>
      <c r="D327" s="40" t="s">
        <v>63</v>
      </c>
      <c r="E327" s="92">
        <v>3</v>
      </c>
      <c r="F327" s="276"/>
      <c r="G327" s="92">
        <f t="shared" si="52"/>
        <v>0</v>
      </c>
    </row>
    <row r="328" spans="1:7" ht="15.75" x14ac:dyDescent="0.2">
      <c r="A328" s="161" t="s">
        <v>609</v>
      </c>
      <c r="B328" s="144" t="s">
        <v>611</v>
      </c>
      <c r="C328" s="206"/>
      <c r="D328" s="40" t="s">
        <v>63</v>
      </c>
      <c r="E328" s="92">
        <v>3</v>
      </c>
      <c r="F328" s="276"/>
      <c r="G328" s="92">
        <f t="shared" si="52"/>
        <v>0</v>
      </c>
    </row>
    <row r="329" spans="1:7" ht="15.75" x14ac:dyDescent="0.2">
      <c r="A329" s="161" t="s">
        <v>610</v>
      </c>
      <c r="B329" s="144" t="s">
        <v>612</v>
      </c>
      <c r="C329" s="206"/>
      <c r="D329" s="40" t="s">
        <v>35</v>
      </c>
      <c r="E329" s="92">
        <v>5</v>
      </c>
      <c r="F329" s="276"/>
      <c r="G329" s="92">
        <f t="shared" si="52"/>
        <v>0</v>
      </c>
    </row>
    <row r="330" spans="1:7" ht="28.5" x14ac:dyDescent="0.2">
      <c r="A330" s="86"/>
      <c r="B330" s="144" t="s">
        <v>678</v>
      </c>
      <c r="C330" s="206"/>
      <c r="D330" s="40" t="s">
        <v>34</v>
      </c>
      <c r="E330" s="92">
        <v>3</v>
      </c>
      <c r="F330" s="276"/>
      <c r="G330" s="92">
        <f t="shared" si="52"/>
        <v>0</v>
      </c>
    </row>
    <row r="331" spans="1:7" ht="57" x14ac:dyDescent="0.2">
      <c r="A331" s="229"/>
      <c r="B331" s="230" t="s">
        <v>613</v>
      </c>
      <c r="C331" s="231"/>
      <c r="D331" s="232" t="s">
        <v>32</v>
      </c>
      <c r="E331" s="233">
        <v>1</v>
      </c>
      <c r="F331" s="289"/>
      <c r="G331" s="233">
        <f t="shared" si="52"/>
        <v>0</v>
      </c>
    </row>
    <row r="332" spans="1:7" ht="15" thickBot="1" x14ac:dyDescent="0.25">
      <c r="A332" s="80"/>
      <c r="B332" s="81" t="s">
        <v>226</v>
      </c>
      <c r="C332" s="197"/>
      <c r="D332" s="82"/>
      <c r="E332" s="82"/>
      <c r="F332" s="93"/>
      <c r="G332" s="93">
        <f>SUM(G306:G331)</f>
        <v>0</v>
      </c>
    </row>
    <row r="333" spans="1:7" ht="15" thickTop="1" x14ac:dyDescent="0.2">
      <c r="C333" s="198"/>
    </row>
    <row r="334" spans="1:7" x14ac:dyDescent="0.2">
      <c r="C334" s="198"/>
    </row>
    <row r="335" spans="1:7" s="70" customFormat="1" ht="15" x14ac:dyDescent="0.25">
      <c r="A335" s="66" t="s">
        <v>227</v>
      </c>
      <c r="B335" s="67" t="s">
        <v>170</v>
      </c>
      <c r="C335" s="199"/>
      <c r="D335" s="68"/>
      <c r="E335" s="68"/>
      <c r="F335" s="69"/>
      <c r="G335" s="69"/>
    </row>
    <row r="336" spans="1:7" s="268" customFormat="1" ht="12.75" x14ac:dyDescent="0.2">
      <c r="A336" s="264"/>
      <c r="B336" s="269" t="s">
        <v>926</v>
      </c>
      <c r="C336" s="265"/>
      <c r="D336" s="266"/>
      <c r="E336" s="266"/>
      <c r="F336" s="267"/>
      <c r="G336" s="267"/>
    </row>
    <row r="337" spans="1:7" x14ac:dyDescent="0.2">
      <c r="A337" s="119"/>
      <c r="B337" s="140"/>
      <c r="C337" s="203"/>
      <c r="D337" s="124"/>
      <c r="E337" s="124"/>
      <c r="F337" s="124"/>
      <c r="G337" s="124"/>
    </row>
    <row r="338" spans="1:7" ht="114" x14ac:dyDescent="0.2">
      <c r="A338" s="119" t="s">
        <v>50</v>
      </c>
      <c r="B338" s="143" t="s">
        <v>614</v>
      </c>
      <c r="C338" s="207"/>
      <c r="D338" s="120" t="s">
        <v>32</v>
      </c>
      <c r="E338" s="124">
        <v>1</v>
      </c>
      <c r="F338" s="280"/>
      <c r="G338" s="121">
        <f t="shared" ref="G338:G348" si="53">ROUND(E338*F338,2)</f>
        <v>0</v>
      </c>
    </row>
    <row r="339" spans="1:7" ht="71.25" x14ac:dyDescent="0.2">
      <c r="A339" s="151" t="s">
        <v>136</v>
      </c>
      <c r="B339" s="143" t="s">
        <v>679</v>
      </c>
      <c r="C339" s="207"/>
      <c r="D339" s="120" t="s">
        <v>32</v>
      </c>
      <c r="E339" s="124">
        <v>1</v>
      </c>
      <c r="F339" s="280"/>
      <c r="G339" s="121">
        <f t="shared" ref="G339:G342" si="54">ROUND(E339*F339,2)</f>
        <v>0</v>
      </c>
    </row>
    <row r="340" spans="1:7" ht="42.75" x14ac:dyDescent="0.2">
      <c r="A340" s="174" t="s">
        <v>164</v>
      </c>
      <c r="B340" s="228" t="s">
        <v>616</v>
      </c>
      <c r="C340" s="225"/>
      <c r="D340" s="172"/>
      <c r="E340" s="189"/>
      <c r="F340" s="189"/>
      <c r="G340" s="173"/>
    </row>
    <row r="341" spans="1:7" ht="28.5" x14ac:dyDescent="0.2">
      <c r="A341" s="161" t="s">
        <v>617</v>
      </c>
      <c r="B341" s="144" t="s">
        <v>619</v>
      </c>
      <c r="C341" s="206"/>
      <c r="D341" s="98" t="s">
        <v>258</v>
      </c>
      <c r="E341" s="63">
        <v>8</v>
      </c>
      <c r="F341" s="281"/>
      <c r="G341" s="170">
        <f t="shared" si="54"/>
        <v>0</v>
      </c>
    </row>
    <row r="342" spans="1:7" x14ac:dyDescent="0.2">
      <c r="A342" s="151" t="s">
        <v>618</v>
      </c>
      <c r="B342" s="143" t="s">
        <v>620</v>
      </c>
      <c r="C342" s="207"/>
      <c r="D342" s="152" t="s">
        <v>258</v>
      </c>
      <c r="E342" s="124">
        <v>16</v>
      </c>
      <c r="F342" s="283"/>
      <c r="G342" s="121">
        <f t="shared" si="54"/>
        <v>0</v>
      </c>
    </row>
    <row r="343" spans="1:7" x14ac:dyDescent="0.2">
      <c r="A343" s="174" t="s">
        <v>264</v>
      </c>
      <c r="B343" s="228" t="s">
        <v>621</v>
      </c>
      <c r="C343" s="225"/>
      <c r="D343" s="172"/>
      <c r="E343" s="189"/>
      <c r="F343" s="189"/>
      <c r="G343" s="173"/>
    </row>
    <row r="344" spans="1:7" ht="57" x14ac:dyDescent="0.2">
      <c r="A344" s="161" t="s">
        <v>625</v>
      </c>
      <c r="B344" s="181" t="s">
        <v>622</v>
      </c>
      <c r="C344" s="191"/>
      <c r="D344" s="98" t="s">
        <v>379</v>
      </c>
      <c r="E344" s="63">
        <v>2</v>
      </c>
      <c r="F344" s="281"/>
      <c r="G344" s="92">
        <f>ROUND(E344*F344,2)</f>
        <v>0</v>
      </c>
    </row>
    <row r="345" spans="1:7" ht="28.5" x14ac:dyDescent="0.2">
      <c r="A345" s="161" t="s">
        <v>626</v>
      </c>
      <c r="B345" s="162" t="s">
        <v>623</v>
      </c>
      <c r="C345" s="191"/>
      <c r="D345" s="169" t="s">
        <v>32</v>
      </c>
      <c r="E345" s="63">
        <v>1</v>
      </c>
      <c r="F345" s="282"/>
      <c r="G345" s="92">
        <f>ROUND(E345*F345,2)</f>
        <v>0</v>
      </c>
    </row>
    <row r="346" spans="1:7" ht="99.75" x14ac:dyDescent="0.2">
      <c r="A346" s="151" t="s">
        <v>627</v>
      </c>
      <c r="B346" s="182" t="s">
        <v>624</v>
      </c>
      <c r="C346" s="195"/>
      <c r="D346" s="152" t="s">
        <v>35</v>
      </c>
      <c r="E346" s="124">
        <v>3</v>
      </c>
      <c r="F346" s="282"/>
      <c r="G346" s="125">
        <f>ROUND(E346*F346,2)</f>
        <v>0</v>
      </c>
    </row>
    <row r="347" spans="1:7" ht="85.5" x14ac:dyDescent="0.2">
      <c r="A347" s="151" t="s">
        <v>628</v>
      </c>
      <c r="B347" s="135" t="s">
        <v>220</v>
      </c>
      <c r="C347" s="207"/>
      <c r="D347" s="120" t="s">
        <v>32</v>
      </c>
      <c r="E347" s="124">
        <v>1</v>
      </c>
      <c r="F347" s="282"/>
      <c r="G347" s="121">
        <f t="shared" si="53"/>
        <v>0</v>
      </c>
    </row>
    <row r="348" spans="1:7" ht="71.25" x14ac:dyDescent="0.2">
      <c r="A348" s="1" t="s">
        <v>629</v>
      </c>
      <c r="B348" s="78" t="s">
        <v>221</v>
      </c>
      <c r="C348" s="208"/>
      <c r="D348" s="71" t="s">
        <v>32</v>
      </c>
      <c r="E348" s="64">
        <v>1</v>
      </c>
      <c r="F348" s="286"/>
      <c r="G348" s="72">
        <f t="shared" si="53"/>
        <v>0</v>
      </c>
    </row>
    <row r="349" spans="1:7" s="70" customFormat="1" ht="15.75" thickBot="1" x14ac:dyDescent="0.3">
      <c r="A349" s="80"/>
      <c r="B349" s="81" t="s">
        <v>52</v>
      </c>
      <c r="C349" s="197"/>
      <c r="D349" s="82"/>
      <c r="E349" s="82"/>
      <c r="F349" s="83"/>
      <c r="G349" s="83">
        <f>SUM(G338:G348)</f>
        <v>0</v>
      </c>
    </row>
    <row r="350" spans="1:7" s="70" customFormat="1" ht="15.75" thickTop="1" x14ac:dyDescent="0.25">
      <c r="A350" s="89"/>
      <c r="B350" s="67"/>
      <c r="C350" s="199"/>
      <c r="D350" s="87"/>
      <c r="E350" s="87"/>
      <c r="F350" s="94"/>
      <c r="G350" s="94"/>
    </row>
    <row r="351" spans="1:7" x14ac:dyDescent="0.2">
      <c r="C351" s="198"/>
    </row>
    <row r="352" spans="1:7" s="60" customFormat="1" ht="15.75" x14ac:dyDescent="0.25">
      <c r="A352" s="56" t="s">
        <v>75</v>
      </c>
      <c r="B352" s="57" t="s">
        <v>92</v>
      </c>
      <c r="C352" s="199"/>
      <c r="D352" s="58"/>
      <c r="E352" s="58"/>
      <c r="F352" s="59"/>
      <c r="G352" s="59"/>
    </row>
    <row r="353" spans="1:7" s="60" customFormat="1" ht="15.75" x14ac:dyDescent="0.25">
      <c r="A353" s="56"/>
      <c r="B353" s="57"/>
      <c r="C353" s="199"/>
      <c r="D353" s="58"/>
      <c r="E353" s="58"/>
      <c r="F353" s="59"/>
      <c r="G353" s="59"/>
    </row>
    <row r="354" spans="1:7" s="70" customFormat="1" ht="15" x14ac:dyDescent="0.25">
      <c r="A354" s="66" t="s">
        <v>93</v>
      </c>
      <c r="B354" s="67" t="s">
        <v>118</v>
      </c>
      <c r="C354" s="199"/>
      <c r="D354" s="68"/>
      <c r="E354" s="68"/>
      <c r="F354" s="69"/>
      <c r="G354" s="69"/>
    </row>
    <row r="355" spans="1:7" s="268" customFormat="1" ht="12.75" x14ac:dyDescent="0.2">
      <c r="A355" s="264"/>
      <c r="B355" s="269" t="s">
        <v>926</v>
      </c>
      <c r="C355" s="265"/>
      <c r="D355" s="266"/>
      <c r="E355" s="266"/>
      <c r="F355" s="267"/>
      <c r="G355" s="267"/>
    </row>
    <row r="356" spans="1:7" x14ac:dyDescent="0.2">
      <c r="A356" s="119"/>
      <c r="B356" s="122"/>
      <c r="C356" s="192"/>
      <c r="D356" s="120"/>
      <c r="E356" s="124"/>
      <c r="F356" s="124"/>
      <c r="G356" s="121"/>
    </row>
    <row r="357" spans="1:7" s="73" customFormat="1" ht="228" x14ac:dyDescent="0.2">
      <c r="A357" s="174" t="s">
        <v>29</v>
      </c>
      <c r="B357" s="175" t="s">
        <v>373</v>
      </c>
      <c r="C357" s="190"/>
      <c r="D357" s="176"/>
      <c r="E357" s="173"/>
      <c r="F357" s="177"/>
      <c r="G357" s="177"/>
    </row>
    <row r="358" spans="1:7" s="73" customFormat="1" ht="42.75" x14ac:dyDescent="0.2">
      <c r="A358" s="161" t="s">
        <v>37</v>
      </c>
      <c r="B358" s="181" t="s">
        <v>376</v>
      </c>
      <c r="C358" s="191"/>
      <c r="D358" s="169" t="s">
        <v>32</v>
      </c>
      <c r="E358" s="63">
        <v>1</v>
      </c>
      <c r="F358" s="281"/>
      <c r="G358" s="170">
        <f t="shared" ref="G358:G371" si="55">ROUND(E358*F358,2)</f>
        <v>0</v>
      </c>
    </row>
    <row r="359" spans="1:7" s="73" customFormat="1" ht="57" x14ac:dyDescent="0.2">
      <c r="A359" s="161" t="s">
        <v>38</v>
      </c>
      <c r="B359" s="162" t="s">
        <v>680</v>
      </c>
      <c r="C359" s="191"/>
      <c r="D359" s="169" t="s">
        <v>32</v>
      </c>
      <c r="E359" s="63">
        <v>1</v>
      </c>
      <c r="F359" s="282"/>
      <c r="G359" s="170">
        <f t="shared" si="55"/>
        <v>0</v>
      </c>
    </row>
    <row r="360" spans="1:7" ht="142.5" x14ac:dyDescent="0.2">
      <c r="A360" s="39" t="s">
        <v>39</v>
      </c>
      <c r="B360" s="97" t="s">
        <v>929</v>
      </c>
      <c r="C360" s="191"/>
      <c r="D360" s="98" t="s">
        <v>32</v>
      </c>
      <c r="E360" s="99">
        <v>1</v>
      </c>
      <c r="F360" s="292"/>
      <c r="G360" s="100">
        <f t="shared" si="55"/>
        <v>0</v>
      </c>
    </row>
    <row r="361" spans="1:7" ht="185.25" x14ac:dyDescent="0.2">
      <c r="A361" s="39" t="s">
        <v>40</v>
      </c>
      <c r="B361" s="162" t="s">
        <v>930</v>
      </c>
      <c r="C361" s="191"/>
      <c r="D361" s="98" t="s">
        <v>32</v>
      </c>
      <c r="E361" s="99">
        <v>1</v>
      </c>
      <c r="F361" s="292"/>
      <c r="G361" s="100">
        <f t="shared" si="55"/>
        <v>0</v>
      </c>
    </row>
    <row r="362" spans="1:7" ht="156.75" x14ac:dyDescent="0.2">
      <c r="A362" s="39" t="s">
        <v>56</v>
      </c>
      <c r="B362" s="162" t="s">
        <v>931</v>
      </c>
      <c r="C362" s="191"/>
      <c r="D362" s="98" t="s">
        <v>32</v>
      </c>
      <c r="E362" s="99">
        <v>1</v>
      </c>
      <c r="F362" s="292"/>
      <c r="G362" s="100">
        <f t="shared" si="55"/>
        <v>0</v>
      </c>
    </row>
    <row r="363" spans="1:7" s="73" customFormat="1" ht="142.5" x14ac:dyDescent="0.2">
      <c r="A363" s="161" t="s">
        <v>9</v>
      </c>
      <c r="B363" s="162" t="s">
        <v>681</v>
      </c>
      <c r="C363" s="191"/>
      <c r="D363" s="98" t="s">
        <v>32</v>
      </c>
      <c r="E363" s="99">
        <v>1</v>
      </c>
      <c r="F363" s="292"/>
      <c r="G363" s="100">
        <f t="shared" si="55"/>
        <v>0</v>
      </c>
    </row>
    <row r="364" spans="1:7" s="73" customFormat="1" ht="142.5" x14ac:dyDescent="0.2">
      <c r="A364" s="161" t="s">
        <v>119</v>
      </c>
      <c r="B364" s="162" t="s">
        <v>682</v>
      </c>
      <c r="C364" s="191"/>
      <c r="D364" s="98" t="s">
        <v>32</v>
      </c>
      <c r="E364" s="99">
        <v>1</v>
      </c>
      <c r="F364" s="292"/>
      <c r="G364" s="100">
        <f t="shared" si="55"/>
        <v>0</v>
      </c>
    </row>
    <row r="365" spans="1:7" s="73" customFormat="1" ht="128.25" x14ac:dyDescent="0.2">
      <c r="A365" s="161" t="s">
        <v>120</v>
      </c>
      <c r="B365" s="162" t="s">
        <v>683</v>
      </c>
      <c r="C365" s="191"/>
      <c r="D365" s="98" t="s">
        <v>32</v>
      </c>
      <c r="E365" s="99">
        <v>1</v>
      </c>
      <c r="F365" s="292"/>
      <c r="G365" s="100">
        <f t="shared" si="55"/>
        <v>0</v>
      </c>
    </row>
    <row r="366" spans="1:7" s="73" customFormat="1" ht="114" x14ac:dyDescent="0.2">
      <c r="A366" s="161" t="s">
        <v>148</v>
      </c>
      <c r="B366" s="162" t="s">
        <v>697</v>
      </c>
      <c r="C366" s="191"/>
      <c r="D366" s="98" t="s">
        <v>32</v>
      </c>
      <c r="E366" s="99">
        <v>1</v>
      </c>
      <c r="F366" s="292"/>
      <c r="G366" s="100">
        <f t="shared" si="55"/>
        <v>0</v>
      </c>
    </row>
    <row r="367" spans="1:7" s="73" customFormat="1" ht="71.25" x14ac:dyDescent="0.2">
      <c r="A367" s="161" t="s">
        <v>153</v>
      </c>
      <c r="B367" s="181" t="s">
        <v>932</v>
      </c>
      <c r="C367" s="191"/>
      <c r="D367" s="98" t="s">
        <v>32</v>
      </c>
      <c r="E367" s="99">
        <v>1</v>
      </c>
      <c r="F367" s="292"/>
      <c r="G367" s="100">
        <f t="shared" si="55"/>
        <v>0</v>
      </c>
    </row>
    <row r="368" spans="1:7" s="73" customFormat="1" ht="171" x14ac:dyDescent="0.2">
      <c r="A368" s="161" t="s">
        <v>154</v>
      </c>
      <c r="B368" s="181" t="s">
        <v>689</v>
      </c>
      <c r="C368" s="191"/>
      <c r="D368" s="98" t="s">
        <v>32</v>
      </c>
      <c r="E368" s="99">
        <v>1</v>
      </c>
      <c r="F368" s="292"/>
      <c r="G368" s="100">
        <f t="shared" si="55"/>
        <v>0</v>
      </c>
    </row>
    <row r="369" spans="1:7" s="73" customFormat="1" ht="171" x14ac:dyDescent="0.2">
      <c r="A369" s="161" t="s">
        <v>230</v>
      </c>
      <c r="B369" s="181" t="s">
        <v>690</v>
      </c>
      <c r="C369" s="191"/>
      <c r="D369" s="98" t="s">
        <v>32</v>
      </c>
      <c r="E369" s="99">
        <v>1</v>
      </c>
      <c r="F369" s="292"/>
      <c r="G369" s="100">
        <f t="shared" si="55"/>
        <v>0</v>
      </c>
    </row>
    <row r="370" spans="1:7" s="73" customFormat="1" ht="42.75" x14ac:dyDescent="0.2">
      <c r="A370" s="161" t="s">
        <v>231</v>
      </c>
      <c r="B370" s="181" t="s">
        <v>933</v>
      </c>
      <c r="C370" s="191"/>
      <c r="D370" s="98" t="s">
        <v>32</v>
      </c>
      <c r="E370" s="99">
        <v>1</v>
      </c>
      <c r="F370" s="292"/>
      <c r="G370" s="100">
        <f t="shared" si="55"/>
        <v>0</v>
      </c>
    </row>
    <row r="371" spans="1:7" ht="156.75" x14ac:dyDescent="0.2">
      <c r="A371" s="161" t="s">
        <v>232</v>
      </c>
      <c r="B371" s="162" t="s">
        <v>684</v>
      </c>
      <c r="C371" s="191"/>
      <c r="D371" s="90" t="s">
        <v>32</v>
      </c>
      <c r="E371" s="91">
        <v>1</v>
      </c>
      <c r="F371" s="282"/>
      <c r="G371" s="92">
        <f t="shared" si="55"/>
        <v>0</v>
      </c>
    </row>
    <row r="372" spans="1:7" ht="85.5" x14ac:dyDescent="0.2">
      <c r="A372" s="161" t="s">
        <v>233</v>
      </c>
      <c r="B372" s="162" t="s">
        <v>685</v>
      </c>
      <c r="C372" s="191"/>
      <c r="D372" s="90" t="s">
        <v>32</v>
      </c>
      <c r="E372" s="91">
        <v>1</v>
      </c>
      <c r="F372" s="276"/>
      <c r="G372" s="92">
        <f t="shared" ref="G372" si="56">ROUND(E372*F372,2)</f>
        <v>0</v>
      </c>
    </row>
    <row r="373" spans="1:7" ht="28.5" x14ac:dyDescent="0.2">
      <c r="A373" s="151" t="s">
        <v>234</v>
      </c>
      <c r="B373" s="136" t="s">
        <v>686</v>
      </c>
      <c r="C373" s="192"/>
      <c r="D373" s="132" t="s">
        <v>32</v>
      </c>
      <c r="E373" s="134">
        <v>1</v>
      </c>
      <c r="F373" s="277"/>
      <c r="G373" s="125">
        <f t="shared" ref="G373" si="57">ROUND(E373*F373,2)</f>
        <v>0</v>
      </c>
    </row>
    <row r="374" spans="1:7" ht="99.75" x14ac:dyDescent="0.2">
      <c r="A374" s="174" t="s">
        <v>30</v>
      </c>
      <c r="B374" s="171" t="s">
        <v>31</v>
      </c>
      <c r="C374" s="190"/>
      <c r="D374" s="172"/>
      <c r="E374" s="189"/>
      <c r="F374" s="189"/>
      <c r="G374" s="173"/>
    </row>
    <row r="375" spans="1:7" x14ac:dyDescent="0.2">
      <c r="A375" s="161" t="s">
        <v>181</v>
      </c>
      <c r="B375" s="162" t="s">
        <v>688</v>
      </c>
      <c r="C375" s="191"/>
      <c r="D375" s="180" t="s">
        <v>687</v>
      </c>
      <c r="E375" s="91"/>
      <c r="F375" s="92"/>
      <c r="G375" s="92"/>
    </row>
    <row r="376" spans="1:7" ht="42.75" x14ac:dyDescent="0.2">
      <c r="A376" s="161" t="s">
        <v>182</v>
      </c>
      <c r="B376" s="162" t="s">
        <v>934</v>
      </c>
      <c r="C376" s="191"/>
      <c r="D376" s="90" t="s">
        <v>32</v>
      </c>
      <c r="E376" s="91">
        <v>1</v>
      </c>
      <c r="F376" s="281"/>
      <c r="G376" s="92">
        <f t="shared" ref="G376" si="58">ROUND(E376*F376,2)</f>
        <v>0</v>
      </c>
    </row>
    <row r="377" spans="1:7" x14ac:dyDescent="0.2">
      <c r="A377" s="161" t="s">
        <v>691</v>
      </c>
      <c r="B377" s="95" t="s">
        <v>147</v>
      </c>
      <c r="C377" s="191"/>
      <c r="D377" s="90" t="s">
        <v>32</v>
      </c>
      <c r="E377" s="91">
        <v>1</v>
      </c>
      <c r="F377" s="282"/>
      <c r="G377" s="92">
        <f t="shared" ref="G377:G386" si="59">ROUND(E377*F377,2)</f>
        <v>0</v>
      </c>
    </row>
    <row r="378" spans="1:7" x14ac:dyDescent="0.2">
      <c r="A378" s="161" t="s">
        <v>692</v>
      </c>
      <c r="B378" s="162" t="s">
        <v>693</v>
      </c>
      <c r="C378" s="206"/>
      <c r="D378" s="90" t="s">
        <v>32</v>
      </c>
      <c r="E378" s="91">
        <v>1</v>
      </c>
      <c r="F378" s="282"/>
      <c r="G378" s="92">
        <f t="shared" si="59"/>
        <v>0</v>
      </c>
    </row>
    <row r="379" spans="1:7" ht="71.25" x14ac:dyDescent="0.2">
      <c r="A379" s="161" t="s">
        <v>694</v>
      </c>
      <c r="B379" s="162" t="s">
        <v>695</v>
      </c>
      <c r="C379" s="206"/>
      <c r="D379" s="90" t="s">
        <v>32</v>
      </c>
      <c r="E379" s="91">
        <v>1</v>
      </c>
      <c r="F379" s="282"/>
      <c r="G379" s="92">
        <f t="shared" si="59"/>
        <v>0</v>
      </c>
    </row>
    <row r="380" spans="1:7" ht="42.75" x14ac:dyDescent="0.2">
      <c r="A380" s="161" t="s">
        <v>696</v>
      </c>
      <c r="B380" s="162" t="s">
        <v>698</v>
      </c>
      <c r="C380" s="206"/>
      <c r="D380" s="90" t="s">
        <v>32</v>
      </c>
      <c r="E380" s="91">
        <v>1</v>
      </c>
      <c r="F380" s="282"/>
      <c r="G380" s="92">
        <f t="shared" si="59"/>
        <v>0</v>
      </c>
    </row>
    <row r="381" spans="1:7" ht="57" x14ac:dyDescent="0.2">
      <c r="A381" s="161" t="s">
        <v>699</v>
      </c>
      <c r="B381" s="181" t="s">
        <v>935</v>
      </c>
      <c r="C381" s="191"/>
      <c r="D381" s="90" t="s">
        <v>32</v>
      </c>
      <c r="E381" s="91">
        <v>1</v>
      </c>
      <c r="F381" s="282"/>
      <c r="G381" s="92">
        <f t="shared" si="59"/>
        <v>0</v>
      </c>
    </row>
    <row r="382" spans="1:7" ht="85.5" x14ac:dyDescent="0.2">
      <c r="A382" s="161" t="s">
        <v>700</v>
      </c>
      <c r="B382" s="181" t="s">
        <v>701</v>
      </c>
      <c r="C382" s="191"/>
      <c r="D382" s="90" t="s">
        <v>32</v>
      </c>
      <c r="E382" s="91">
        <v>1</v>
      </c>
      <c r="F382" s="282"/>
      <c r="G382" s="92">
        <f t="shared" si="59"/>
        <v>0</v>
      </c>
    </row>
    <row r="383" spans="1:7" ht="42.75" x14ac:dyDescent="0.2">
      <c r="A383" s="161" t="s">
        <v>702</v>
      </c>
      <c r="B383" s="181" t="s">
        <v>936</v>
      </c>
      <c r="C383" s="191"/>
      <c r="D383" s="90" t="s">
        <v>32</v>
      </c>
      <c r="E383" s="91">
        <v>1</v>
      </c>
      <c r="F383" s="282"/>
      <c r="G383" s="92">
        <f t="shared" si="59"/>
        <v>0</v>
      </c>
    </row>
    <row r="384" spans="1:7" ht="71.25" x14ac:dyDescent="0.2">
      <c r="A384" s="161" t="s">
        <v>703</v>
      </c>
      <c r="B384" s="162" t="s">
        <v>704</v>
      </c>
      <c r="C384" s="191"/>
      <c r="D384" s="90" t="s">
        <v>32</v>
      </c>
      <c r="E384" s="91">
        <v>1</v>
      </c>
      <c r="F384" s="282"/>
      <c r="G384" s="92">
        <f t="shared" si="59"/>
        <v>0</v>
      </c>
    </row>
    <row r="385" spans="1:7" ht="28.5" x14ac:dyDescent="0.2">
      <c r="A385" s="161" t="s">
        <v>705</v>
      </c>
      <c r="B385" s="162" t="s">
        <v>706</v>
      </c>
      <c r="C385" s="191"/>
      <c r="D385" s="90" t="s">
        <v>32</v>
      </c>
      <c r="E385" s="91">
        <v>1</v>
      </c>
      <c r="F385" s="282"/>
      <c r="G385" s="92">
        <f t="shared" si="59"/>
        <v>0</v>
      </c>
    </row>
    <row r="386" spans="1:7" x14ac:dyDescent="0.2">
      <c r="A386" s="151" t="s">
        <v>707</v>
      </c>
      <c r="B386" s="122" t="s">
        <v>33</v>
      </c>
      <c r="C386" s="192"/>
      <c r="D386" s="120" t="s">
        <v>32</v>
      </c>
      <c r="E386" s="124">
        <v>1</v>
      </c>
      <c r="F386" s="282"/>
      <c r="G386" s="121">
        <f t="shared" si="59"/>
        <v>0</v>
      </c>
    </row>
    <row r="387" spans="1:7" ht="171" x14ac:dyDescent="0.2">
      <c r="A387" s="1" t="s">
        <v>53</v>
      </c>
      <c r="B387" s="78" t="s">
        <v>161</v>
      </c>
      <c r="C387" s="208"/>
      <c r="D387" s="71" t="s">
        <v>32</v>
      </c>
      <c r="E387" s="64">
        <v>1</v>
      </c>
      <c r="F387" s="284"/>
      <c r="G387" s="72">
        <f t="shared" ref="G387" si="60">ROUND(E387*F387,2)</f>
        <v>0</v>
      </c>
    </row>
    <row r="388" spans="1:7" s="70" customFormat="1" ht="15.75" thickBot="1" x14ac:dyDescent="0.3">
      <c r="A388" s="80"/>
      <c r="B388" s="81" t="s">
        <v>26</v>
      </c>
      <c r="C388" s="197"/>
      <c r="D388" s="82"/>
      <c r="E388" s="82"/>
      <c r="F388" s="83"/>
      <c r="G388" s="83">
        <f>SUM(G357:G387)</f>
        <v>0</v>
      </c>
    </row>
    <row r="389" spans="1:7" ht="15" thickTop="1" x14ac:dyDescent="0.2">
      <c r="B389" s="62"/>
      <c r="C389" s="202"/>
      <c r="D389" s="63"/>
      <c r="E389" s="63"/>
    </row>
    <row r="390" spans="1:7" x14ac:dyDescent="0.2">
      <c r="B390" s="62"/>
      <c r="C390" s="202"/>
      <c r="D390" s="63"/>
      <c r="E390" s="63"/>
    </row>
    <row r="391" spans="1:7" x14ac:dyDescent="0.2">
      <c r="A391" s="66" t="s">
        <v>94</v>
      </c>
      <c r="B391" s="67" t="s">
        <v>121</v>
      </c>
      <c r="C391" s="199"/>
      <c r="D391" s="68"/>
      <c r="E391" s="68"/>
      <c r="F391" s="69"/>
      <c r="G391" s="69"/>
    </row>
    <row r="392" spans="1:7" s="268" customFormat="1" ht="12.75" x14ac:dyDescent="0.2">
      <c r="A392" s="264"/>
      <c r="B392" s="269" t="s">
        <v>926</v>
      </c>
      <c r="C392" s="265"/>
      <c r="D392" s="266"/>
      <c r="E392" s="266"/>
      <c r="F392" s="267"/>
      <c r="G392" s="267"/>
    </row>
    <row r="393" spans="1:7" x14ac:dyDescent="0.2">
      <c r="B393" s="74"/>
      <c r="C393" s="201"/>
      <c r="D393" s="71"/>
      <c r="G393" s="72"/>
    </row>
    <row r="394" spans="1:7" x14ac:dyDescent="0.2">
      <c r="A394" s="119"/>
      <c r="B394" s="141" t="s">
        <v>708</v>
      </c>
      <c r="C394" s="193"/>
      <c r="D394" s="124"/>
      <c r="E394" s="124"/>
      <c r="F394" s="124"/>
      <c r="G394" s="121"/>
    </row>
    <row r="395" spans="1:7" ht="128.25" x14ac:dyDescent="0.2">
      <c r="A395" s="174" t="s">
        <v>43</v>
      </c>
      <c r="B395" s="228" t="s">
        <v>710</v>
      </c>
      <c r="C395" s="190"/>
      <c r="D395" s="234"/>
      <c r="E395" s="235"/>
      <c r="F395" s="235"/>
      <c r="G395" s="236"/>
    </row>
    <row r="396" spans="1:7" ht="57" x14ac:dyDescent="0.2">
      <c r="A396" s="161" t="s">
        <v>142</v>
      </c>
      <c r="B396" s="144" t="s">
        <v>709</v>
      </c>
      <c r="C396" s="191"/>
      <c r="D396" s="169" t="s">
        <v>32</v>
      </c>
      <c r="E396" s="63">
        <v>1</v>
      </c>
      <c r="F396" s="281"/>
      <c r="G396" s="170">
        <f t="shared" ref="G396:G398" si="61">ROUND(E396*F396,2)</f>
        <v>0</v>
      </c>
    </row>
    <row r="397" spans="1:7" ht="42.75" x14ac:dyDescent="0.2">
      <c r="A397" s="161" t="s">
        <v>143</v>
      </c>
      <c r="B397" s="144" t="s">
        <v>711</v>
      </c>
      <c r="C397" s="191"/>
      <c r="D397" s="169" t="s">
        <v>32</v>
      </c>
      <c r="E397" s="63">
        <v>1</v>
      </c>
      <c r="F397" s="282"/>
      <c r="G397" s="170">
        <f t="shared" si="61"/>
        <v>0</v>
      </c>
    </row>
    <row r="398" spans="1:7" ht="42.75" x14ac:dyDescent="0.2">
      <c r="A398" s="151" t="s">
        <v>144</v>
      </c>
      <c r="B398" s="143" t="s">
        <v>712</v>
      </c>
      <c r="C398" s="192"/>
      <c r="D398" s="120" t="s">
        <v>32</v>
      </c>
      <c r="E398" s="124">
        <v>1</v>
      </c>
      <c r="F398" s="282"/>
      <c r="G398" s="121">
        <f t="shared" si="61"/>
        <v>0</v>
      </c>
    </row>
    <row r="399" spans="1:7" ht="85.5" x14ac:dyDescent="0.2">
      <c r="A399" s="150" t="s">
        <v>44</v>
      </c>
      <c r="B399" s="163" t="s">
        <v>713</v>
      </c>
      <c r="C399" s="200"/>
      <c r="D399" s="127" t="s">
        <v>32</v>
      </c>
      <c r="E399" s="133">
        <v>1</v>
      </c>
      <c r="F399" s="282"/>
      <c r="G399" s="128">
        <f>ROUND(E399*F399,2)</f>
        <v>0</v>
      </c>
    </row>
    <row r="400" spans="1:7" ht="28.5" x14ac:dyDescent="0.2">
      <c r="A400" s="150" t="s">
        <v>45</v>
      </c>
      <c r="B400" s="163" t="s">
        <v>714</v>
      </c>
      <c r="C400" s="200"/>
      <c r="D400" s="127" t="s">
        <v>32</v>
      </c>
      <c r="E400" s="133">
        <v>1</v>
      </c>
      <c r="F400" s="283"/>
      <c r="G400" s="128">
        <f>ROUND(E400*F400,2)</f>
        <v>0</v>
      </c>
    </row>
    <row r="401" spans="1:7" x14ac:dyDescent="0.2">
      <c r="A401" s="119"/>
      <c r="B401" s="141" t="s">
        <v>501</v>
      </c>
      <c r="C401" s="193"/>
      <c r="D401" s="124"/>
      <c r="E401" s="124"/>
      <c r="F401" s="124"/>
      <c r="G401" s="121"/>
    </row>
    <row r="402" spans="1:7" ht="86.25" x14ac:dyDescent="0.2">
      <c r="A402" s="119" t="s">
        <v>131</v>
      </c>
      <c r="B402" s="122" t="s">
        <v>236</v>
      </c>
      <c r="C402" s="192"/>
      <c r="D402" s="120" t="s">
        <v>35</v>
      </c>
      <c r="E402" s="124">
        <v>20</v>
      </c>
      <c r="F402" s="281"/>
      <c r="G402" s="121">
        <f t="shared" ref="G402" si="62">ROUND(E402*F402,2)</f>
        <v>0</v>
      </c>
    </row>
    <row r="403" spans="1:7" ht="87" x14ac:dyDescent="0.2">
      <c r="A403" s="61" t="s">
        <v>5</v>
      </c>
      <c r="B403" s="2" t="s">
        <v>937</v>
      </c>
      <c r="C403" s="201"/>
      <c r="D403" s="75"/>
      <c r="E403" s="77"/>
      <c r="F403" s="304"/>
      <c r="G403" s="76"/>
    </row>
    <row r="404" spans="1:7" ht="15.75" x14ac:dyDescent="0.2">
      <c r="A404" s="61" t="s">
        <v>218</v>
      </c>
      <c r="B404" s="74" t="s">
        <v>138</v>
      </c>
      <c r="C404" s="201"/>
      <c r="D404" s="75" t="s">
        <v>35</v>
      </c>
      <c r="E404" s="64">
        <v>5</v>
      </c>
      <c r="F404" s="282"/>
      <c r="G404" s="76">
        <f>ROUND(E404*F404,2)</f>
        <v>0</v>
      </c>
    </row>
    <row r="405" spans="1:7" ht="15.75" x14ac:dyDescent="0.2">
      <c r="A405" s="119" t="s">
        <v>219</v>
      </c>
      <c r="B405" s="122" t="s">
        <v>139</v>
      </c>
      <c r="C405" s="192"/>
      <c r="D405" s="132" t="s">
        <v>35</v>
      </c>
      <c r="E405" s="124">
        <v>15</v>
      </c>
      <c r="F405" s="282"/>
      <c r="G405" s="125">
        <f>ROUND(E405*F405,2)</f>
        <v>0</v>
      </c>
    </row>
    <row r="406" spans="1:7" ht="128.25" x14ac:dyDescent="0.2">
      <c r="A406" s="151" t="s">
        <v>57</v>
      </c>
      <c r="B406" s="122" t="s">
        <v>235</v>
      </c>
      <c r="C406" s="192"/>
      <c r="D406" s="132" t="s">
        <v>32</v>
      </c>
      <c r="E406" s="134">
        <v>1</v>
      </c>
      <c r="F406" s="282"/>
      <c r="G406" s="125">
        <f>ROUND(E406*F406,2)</f>
        <v>0</v>
      </c>
    </row>
    <row r="407" spans="1:7" ht="121.5" customHeight="1" x14ac:dyDescent="0.2">
      <c r="A407" s="150" t="s">
        <v>149</v>
      </c>
      <c r="B407" s="163" t="s">
        <v>715</v>
      </c>
      <c r="C407" s="200" t="s">
        <v>954</v>
      </c>
      <c r="D407" s="130" t="s">
        <v>32</v>
      </c>
      <c r="E407" s="137">
        <v>1</v>
      </c>
      <c r="F407" s="282"/>
      <c r="G407" s="131">
        <f t="shared" ref="G407" si="63">ROUND(E407*F407,2)</f>
        <v>0</v>
      </c>
    </row>
    <row r="408" spans="1:7" ht="71.25" x14ac:dyDescent="0.2">
      <c r="A408" s="151" t="s">
        <v>150</v>
      </c>
      <c r="B408" s="136" t="s">
        <v>955</v>
      </c>
      <c r="C408" s="192"/>
      <c r="D408" s="132" t="s">
        <v>32</v>
      </c>
      <c r="E408" s="134">
        <v>1</v>
      </c>
      <c r="F408" s="282"/>
      <c r="G408" s="125">
        <f>ROUND(E408*F408,2)</f>
        <v>0</v>
      </c>
    </row>
    <row r="409" spans="1:7" ht="213.75" x14ac:dyDescent="0.2">
      <c r="A409" s="150" t="s">
        <v>157</v>
      </c>
      <c r="B409" s="163" t="s">
        <v>956</v>
      </c>
      <c r="C409" s="200"/>
      <c r="D409" s="130" t="s">
        <v>32</v>
      </c>
      <c r="E409" s="137">
        <v>1</v>
      </c>
      <c r="F409" s="283"/>
      <c r="G409" s="131">
        <f>ROUND(E409*F409,2)</f>
        <v>0</v>
      </c>
    </row>
    <row r="410" spans="1:7" ht="185.25" x14ac:dyDescent="0.2">
      <c r="A410" s="174" t="s">
        <v>237</v>
      </c>
      <c r="B410" s="175" t="s">
        <v>957</v>
      </c>
      <c r="C410" s="190" t="s">
        <v>730</v>
      </c>
      <c r="D410" s="176"/>
      <c r="E410" s="237"/>
      <c r="F410" s="237"/>
      <c r="G410" s="177"/>
    </row>
    <row r="411" spans="1:7" x14ac:dyDescent="0.2">
      <c r="A411" s="161" t="s">
        <v>716</v>
      </c>
      <c r="B411" s="162" t="s">
        <v>717</v>
      </c>
      <c r="C411" s="191"/>
      <c r="D411" s="90" t="s">
        <v>32</v>
      </c>
      <c r="E411" s="91">
        <v>1</v>
      </c>
      <c r="F411" s="281"/>
      <c r="G411" s="92">
        <f t="shared" ref="G411:G414" si="64">ROUND(E411*F411,2)</f>
        <v>0</v>
      </c>
    </row>
    <row r="412" spans="1:7" x14ac:dyDescent="0.2">
      <c r="A412" s="161" t="s">
        <v>721</v>
      </c>
      <c r="B412" s="162" t="s">
        <v>718</v>
      </c>
      <c r="C412" s="191"/>
      <c r="D412" s="90" t="s">
        <v>32</v>
      </c>
      <c r="E412" s="91">
        <v>1</v>
      </c>
      <c r="F412" s="282"/>
      <c r="G412" s="92">
        <f t="shared" si="64"/>
        <v>0</v>
      </c>
    </row>
    <row r="413" spans="1:7" x14ac:dyDescent="0.2">
      <c r="A413" s="161" t="s">
        <v>722</v>
      </c>
      <c r="B413" s="162" t="s">
        <v>719</v>
      </c>
      <c r="C413" s="191"/>
      <c r="D413" s="90" t="s">
        <v>32</v>
      </c>
      <c r="E413" s="91">
        <v>1</v>
      </c>
      <c r="F413" s="282"/>
      <c r="G413" s="92">
        <f t="shared" si="64"/>
        <v>0</v>
      </c>
    </row>
    <row r="414" spans="1:7" x14ac:dyDescent="0.2">
      <c r="A414" s="151" t="s">
        <v>723</v>
      </c>
      <c r="B414" s="136" t="s">
        <v>720</v>
      </c>
      <c r="C414" s="192"/>
      <c r="D414" s="132" t="s">
        <v>32</v>
      </c>
      <c r="E414" s="134">
        <v>1</v>
      </c>
      <c r="F414" s="283"/>
      <c r="G414" s="125">
        <f t="shared" si="64"/>
        <v>0</v>
      </c>
    </row>
    <row r="415" spans="1:7" x14ac:dyDescent="0.2">
      <c r="A415" s="119"/>
      <c r="B415" s="141" t="s">
        <v>526</v>
      </c>
      <c r="C415" s="193"/>
      <c r="D415" s="124"/>
      <c r="E415" s="124"/>
      <c r="F415" s="124"/>
      <c r="G415" s="121"/>
    </row>
    <row r="416" spans="1:7" ht="156.75" x14ac:dyDescent="0.2">
      <c r="A416" s="151" t="s">
        <v>238</v>
      </c>
      <c r="B416" s="136" t="s">
        <v>958</v>
      </c>
      <c r="C416" s="192"/>
      <c r="D416" s="120" t="s">
        <v>32</v>
      </c>
      <c r="E416" s="124">
        <v>1</v>
      </c>
      <c r="F416" s="280"/>
      <c r="G416" s="121">
        <f>ROUND(E416*F416,2)</f>
        <v>0</v>
      </c>
    </row>
    <row r="417" spans="1:7" x14ac:dyDescent="0.2">
      <c r="A417" s="119"/>
      <c r="B417" s="141" t="s">
        <v>836</v>
      </c>
      <c r="C417" s="193"/>
      <c r="D417" s="124"/>
      <c r="E417" s="124"/>
      <c r="F417" s="124"/>
      <c r="G417" s="121"/>
    </row>
    <row r="418" spans="1:7" x14ac:dyDescent="0.2">
      <c r="A418" s="101" t="s">
        <v>263</v>
      </c>
      <c r="B418" s="102" t="s">
        <v>914</v>
      </c>
      <c r="C418" s="191"/>
      <c r="D418" s="116"/>
      <c r="E418" s="117"/>
      <c r="F418" s="117"/>
      <c r="G418" s="118"/>
    </row>
    <row r="419" spans="1:7" x14ac:dyDescent="0.2">
      <c r="A419" s="110" t="s">
        <v>453</v>
      </c>
      <c r="B419" s="111" t="s">
        <v>257</v>
      </c>
      <c r="C419" s="201"/>
      <c r="D419" s="112" t="s">
        <v>258</v>
      </c>
      <c r="E419" s="113">
        <v>15</v>
      </c>
      <c r="F419" s="294"/>
      <c r="G419" s="114">
        <f>ROUND(E419*F419,2)</f>
        <v>0</v>
      </c>
    </row>
    <row r="420" spans="1:7" x14ac:dyDescent="0.2">
      <c r="A420" s="110" t="s">
        <v>454</v>
      </c>
      <c r="B420" s="111" t="s">
        <v>259</v>
      </c>
      <c r="C420" s="201"/>
      <c r="D420" s="112"/>
      <c r="E420" s="115">
        <v>0.25</v>
      </c>
      <c r="F420" s="295"/>
      <c r="G420" s="114">
        <f>ROUND(E420*F420,2)</f>
        <v>0</v>
      </c>
    </row>
    <row r="421" spans="1:7" s="70" customFormat="1" ht="15.75" thickBot="1" x14ac:dyDescent="0.3">
      <c r="A421" s="80"/>
      <c r="B421" s="81" t="s">
        <v>124</v>
      </c>
      <c r="C421" s="197"/>
      <c r="D421" s="82"/>
      <c r="E421" s="82"/>
      <c r="F421" s="83"/>
      <c r="G421" s="83">
        <f>SUM(G394:G420)</f>
        <v>0</v>
      </c>
    </row>
    <row r="422" spans="1:7" ht="15" thickTop="1" x14ac:dyDescent="0.2">
      <c r="C422" s="198"/>
    </row>
    <row r="423" spans="1:7" x14ac:dyDescent="0.2">
      <c r="C423" s="198"/>
    </row>
    <row r="424" spans="1:7" s="70" customFormat="1" ht="15" x14ac:dyDescent="0.25">
      <c r="A424" s="66" t="s">
        <v>95</v>
      </c>
      <c r="B424" s="67" t="s">
        <v>113</v>
      </c>
      <c r="C424" s="199"/>
      <c r="D424" s="68"/>
      <c r="E424" s="68"/>
      <c r="F424" s="69"/>
      <c r="G424" s="69"/>
    </row>
    <row r="425" spans="1:7" s="268" customFormat="1" ht="12.75" x14ac:dyDescent="0.2">
      <c r="A425" s="264"/>
      <c r="B425" s="269" t="s">
        <v>926</v>
      </c>
      <c r="C425" s="265"/>
      <c r="D425" s="266"/>
      <c r="E425" s="266"/>
      <c r="F425" s="267"/>
      <c r="G425" s="267"/>
    </row>
    <row r="426" spans="1:7" x14ac:dyDescent="0.2">
      <c r="A426" s="86"/>
      <c r="B426" s="95"/>
      <c r="C426" s="191"/>
      <c r="D426" s="169"/>
      <c r="E426" s="63"/>
      <c r="F426" s="63"/>
      <c r="G426" s="170"/>
    </row>
    <row r="427" spans="1:7" x14ac:dyDescent="0.2">
      <c r="A427" s="119"/>
      <c r="B427" s="141" t="s">
        <v>724</v>
      </c>
      <c r="C427" s="193"/>
      <c r="D427" s="124"/>
      <c r="E427" s="124"/>
      <c r="F427" s="124"/>
      <c r="G427" s="121"/>
    </row>
    <row r="428" spans="1:7" ht="42.75" x14ac:dyDescent="0.2">
      <c r="A428" s="150" t="s">
        <v>42</v>
      </c>
      <c r="B428" s="163" t="s">
        <v>725</v>
      </c>
      <c r="C428" s="200"/>
      <c r="D428" s="238" t="s">
        <v>32</v>
      </c>
      <c r="E428" s="239">
        <v>1</v>
      </c>
      <c r="F428" s="297"/>
      <c r="G428" s="240">
        <f t="shared" ref="G428:G429" si="65">ROUND(E428*F428,2)</f>
        <v>0</v>
      </c>
    </row>
    <row r="429" spans="1:7" ht="42.75" x14ac:dyDescent="0.2">
      <c r="A429" s="150" t="s">
        <v>46</v>
      </c>
      <c r="B429" s="163" t="s">
        <v>726</v>
      </c>
      <c r="C429" s="200"/>
      <c r="D429" s="238" t="s">
        <v>32</v>
      </c>
      <c r="E429" s="239">
        <v>1</v>
      </c>
      <c r="F429" s="298"/>
      <c r="G429" s="240">
        <f t="shared" si="65"/>
        <v>0</v>
      </c>
    </row>
    <row r="430" spans="1:7" x14ac:dyDescent="0.2">
      <c r="A430" s="119"/>
      <c r="B430" s="141" t="s">
        <v>727</v>
      </c>
      <c r="C430" s="193"/>
      <c r="D430" s="124"/>
      <c r="E430" s="124"/>
      <c r="F430" s="124"/>
      <c r="G430" s="121"/>
    </row>
    <row r="431" spans="1:7" ht="156.75" x14ac:dyDescent="0.2">
      <c r="A431" s="174" t="s">
        <v>47</v>
      </c>
      <c r="B431" s="175" t="s">
        <v>959</v>
      </c>
      <c r="C431" s="190"/>
      <c r="D431" s="172"/>
      <c r="E431" s="189"/>
      <c r="F431" s="189"/>
      <c r="G431" s="173"/>
    </row>
    <row r="432" spans="1:7" ht="114" x14ac:dyDescent="0.2">
      <c r="A432" s="161" t="s">
        <v>168</v>
      </c>
      <c r="B432" s="162" t="s">
        <v>960</v>
      </c>
      <c r="C432" s="191"/>
      <c r="D432" s="98" t="s">
        <v>32</v>
      </c>
      <c r="E432" s="99">
        <v>1</v>
      </c>
      <c r="F432" s="293"/>
      <c r="G432" s="100">
        <f>ROUND(E432*F432,2)</f>
        <v>0</v>
      </c>
    </row>
    <row r="433" spans="1:7" ht="99.75" x14ac:dyDescent="0.2">
      <c r="A433" s="161" t="s">
        <v>169</v>
      </c>
      <c r="B433" s="162" t="s">
        <v>961</v>
      </c>
      <c r="C433" s="191"/>
      <c r="D433" s="98" t="s">
        <v>32</v>
      </c>
      <c r="E433" s="99">
        <v>1</v>
      </c>
      <c r="F433" s="292"/>
      <c r="G433" s="100">
        <f>ROUND(E433*F433,2)</f>
        <v>0</v>
      </c>
    </row>
    <row r="434" spans="1:7" ht="99.75" x14ac:dyDescent="0.2">
      <c r="A434" s="39" t="s">
        <v>152</v>
      </c>
      <c r="B434" s="162" t="s">
        <v>728</v>
      </c>
      <c r="C434" s="191"/>
      <c r="D434" s="98" t="s">
        <v>32</v>
      </c>
      <c r="E434" s="99">
        <v>1</v>
      </c>
      <c r="F434" s="292"/>
      <c r="G434" s="100">
        <f>ROUND(E434*F434,2)</f>
        <v>0</v>
      </c>
    </row>
    <row r="435" spans="1:7" ht="85.5" x14ac:dyDescent="0.2">
      <c r="A435" s="145" t="s">
        <v>729</v>
      </c>
      <c r="B435" s="136" t="s">
        <v>732</v>
      </c>
      <c r="C435" s="192" t="s">
        <v>731</v>
      </c>
      <c r="D435" s="152" t="s">
        <v>32</v>
      </c>
      <c r="E435" s="153">
        <v>1</v>
      </c>
      <c r="F435" s="298"/>
      <c r="G435" s="154">
        <f>ROUND(E435*F435,2)</f>
        <v>0</v>
      </c>
    </row>
    <row r="436" spans="1:7" s="73" customFormat="1" ht="156.75" x14ac:dyDescent="0.2">
      <c r="A436" s="174" t="s">
        <v>48</v>
      </c>
      <c r="B436" s="175" t="s">
        <v>962</v>
      </c>
      <c r="C436" s="190" t="s">
        <v>963</v>
      </c>
      <c r="D436" s="241"/>
      <c r="E436" s="242"/>
      <c r="F436" s="242"/>
      <c r="G436" s="243"/>
    </row>
    <row r="437" spans="1:7" s="73" customFormat="1" x14ac:dyDescent="0.2">
      <c r="A437" s="161" t="s">
        <v>241</v>
      </c>
      <c r="B437" s="162" t="s">
        <v>737</v>
      </c>
      <c r="C437" s="191"/>
      <c r="D437" s="169" t="s">
        <v>32</v>
      </c>
      <c r="E437" s="63">
        <v>1</v>
      </c>
      <c r="F437" s="281"/>
      <c r="G437" s="170">
        <f t="shared" ref="G437:G440" si="66">ROUND(E437*F437,2)</f>
        <v>0</v>
      </c>
    </row>
    <row r="438" spans="1:7" x14ac:dyDescent="0.2">
      <c r="A438" s="161" t="s">
        <v>242</v>
      </c>
      <c r="B438" s="162" t="s">
        <v>964</v>
      </c>
      <c r="C438" s="191"/>
      <c r="D438" s="169" t="s">
        <v>32</v>
      </c>
      <c r="E438" s="63">
        <v>1</v>
      </c>
      <c r="F438" s="282"/>
      <c r="G438" s="170">
        <f t="shared" si="66"/>
        <v>0</v>
      </c>
    </row>
    <row r="439" spans="1:7" x14ac:dyDescent="0.2">
      <c r="A439" s="161" t="s">
        <v>733</v>
      </c>
      <c r="B439" s="162" t="s">
        <v>734</v>
      </c>
      <c r="C439" s="191"/>
      <c r="D439" s="169" t="s">
        <v>32</v>
      </c>
      <c r="E439" s="63">
        <v>1</v>
      </c>
      <c r="F439" s="282"/>
      <c r="G439" s="170">
        <f t="shared" si="66"/>
        <v>0</v>
      </c>
    </row>
    <row r="440" spans="1:7" x14ac:dyDescent="0.2">
      <c r="A440" s="151" t="s">
        <v>735</v>
      </c>
      <c r="B440" s="136" t="s">
        <v>736</v>
      </c>
      <c r="C440" s="192"/>
      <c r="D440" s="120" t="s">
        <v>32</v>
      </c>
      <c r="E440" s="124">
        <v>1</v>
      </c>
      <c r="F440" s="283"/>
      <c r="G440" s="121">
        <f t="shared" si="66"/>
        <v>0</v>
      </c>
    </row>
    <row r="441" spans="1:7" x14ac:dyDescent="0.2">
      <c r="A441" s="119"/>
      <c r="B441" s="141" t="s">
        <v>738</v>
      </c>
      <c r="C441" s="193"/>
      <c r="D441" s="124"/>
      <c r="E441" s="124"/>
      <c r="F441" s="124"/>
      <c r="G441" s="121"/>
    </row>
    <row r="442" spans="1:7" ht="128.25" x14ac:dyDescent="0.2">
      <c r="A442" s="174" t="s">
        <v>177</v>
      </c>
      <c r="B442" s="175" t="s">
        <v>965</v>
      </c>
      <c r="C442" s="190" t="s">
        <v>743</v>
      </c>
      <c r="D442" s="172"/>
      <c r="E442" s="189"/>
      <c r="F442" s="189"/>
      <c r="G442" s="173"/>
    </row>
    <row r="443" spans="1:7" ht="85.5" x14ac:dyDescent="0.2">
      <c r="A443" s="161" t="s">
        <v>569</v>
      </c>
      <c r="B443" s="162" t="s">
        <v>739</v>
      </c>
      <c r="C443" s="191"/>
      <c r="D443" s="169" t="s">
        <v>32</v>
      </c>
      <c r="E443" s="63">
        <v>1</v>
      </c>
      <c r="F443" s="281"/>
      <c r="G443" s="170">
        <f t="shared" ref="G443:G446" si="67">ROUND(E443*F443,2)</f>
        <v>0</v>
      </c>
    </row>
    <row r="444" spans="1:7" ht="85.5" x14ac:dyDescent="0.2">
      <c r="A444" s="161" t="s">
        <v>573</v>
      </c>
      <c r="B444" s="162" t="s">
        <v>740</v>
      </c>
      <c r="C444" s="191"/>
      <c r="D444" s="169" t="s">
        <v>32</v>
      </c>
      <c r="E444" s="63">
        <v>1</v>
      </c>
      <c r="F444" s="282"/>
      <c r="G444" s="170">
        <f t="shared" si="67"/>
        <v>0</v>
      </c>
    </row>
    <row r="445" spans="1:7" ht="85.5" x14ac:dyDescent="0.2">
      <c r="A445" s="161" t="s">
        <v>574</v>
      </c>
      <c r="B445" s="162" t="s">
        <v>741</v>
      </c>
      <c r="C445" s="191"/>
      <c r="D445" s="169" t="s">
        <v>32</v>
      </c>
      <c r="E445" s="63">
        <v>1</v>
      </c>
      <c r="F445" s="282"/>
      <c r="G445" s="170">
        <f t="shared" si="67"/>
        <v>0</v>
      </c>
    </row>
    <row r="446" spans="1:7" ht="85.5" x14ac:dyDescent="0.2">
      <c r="A446" s="151" t="s">
        <v>575</v>
      </c>
      <c r="B446" s="136" t="s">
        <v>742</v>
      </c>
      <c r="C446" s="192"/>
      <c r="D446" s="120" t="s">
        <v>32</v>
      </c>
      <c r="E446" s="124">
        <v>1</v>
      </c>
      <c r="F446" s="283"/>
      <c r="G446" s="121">
        <f t="shared" si="67"/>
        <v>0</v>
      </c>
    </row>
    <row r="447" spans="1:7" ht="156.75" x14ac:dyDescent="0.2">
      <c r="A447" s="174" t="s">
        <v>223</v>
      </c>
      <c r="B447" s="175" t="s">
        <v>966</v>
      </c>
      <c r="C447" s="190" t="s">
        <v>749</v>
      </c>
      <c r="D447" s="172"/>
      <c r="E447" s="189"/>
      <c r="F447" s="189"/>
      <c r="G447" s="173"/>
    </row>
    <row r="448" spans="1:7" x14ac:dyDescent="0.2">
      <c r="A448" s="161" t="s">
        <v>744</v>
      </c>
      <c r="B448" s="162" t="s">
        <v>746</v>
      </c>
      <c r="C448" s="191"/>
      <c r="D448" s="169" t="s">
        <v>32</v>
      </c>
      <c r="E448" s="63">
        <v>1</v>
      </c>
      <c r="F448" s="281"/>
      <c r="G448" s="170">
        <f t="shared" ref="G448:G449" si="68">ROUND(E448*F448,2)</f>
        <v>0</v>
      </c>
    </row>
    <row r="449" spans="1:7" x14ac:dyDescent="0.2">
      <c r="A449" s="151" t="s">
        <v>745</v>
      </c>
      <c r="B449" s="136" t="s">
        <v>747</v>
      </c>
      <c r="C449" s="192"/>
      <c r="D449" s="120" t="s">
        <v>32</v>
      </c>
      <c r="E449" s="124">
        <v>1</v>
      </c>
      <c r="F449" s="283"/>
      <c r="G449" s="121">
        <f t="shared" si="68"/>
        <v>0</v>
      </c>
    </row>
    <row r="450" spans="1:7" ht="242.25" x14ac:dyDescent="0.2">
      <c r="A450" s="174" t="s">
        <v>224</v>
      </c>
      <c r="B450" s="175" t="s">
        <v>967</v>
      </c>
      <c r="C450" s="190" t="s">
        <v>755</v>
      </c>
      <c r="D450" s="172"/>
      <c r="E450" s="189"/>
      <c r="F450" s="189"/>
      <c r="G450" s="173"/>
    </row>
    <row r="451" spans="1:7" ht="42.75" x14ac:dyDescent="0.2">
      <c r="A451" s="161" t="s">
        <v>750</v>
      </c>
      <c r="B451" s="162" t="s">
        <v>751</v>
      </c>
      <c r="C451" s="191"/>
      <c r="D451" s="169" t="s">
        <v>32</v>
      </c>
      <c r="E451" s="63">
        <v>1</v>
      </c>
      <c r="F451" s="281"/>
      <c r="G451" s="170">
        <f t="shared" ref="G451:G452" si="69">ROUND(E451*F451,2)</f>
        <v>0</v>
      </c>
    </row>
    <row r="452" spans="1:7" ht="42.75" x14ac:dyDescent="0.2">
      <c r="A452" s="151" t="s">
        <v>753</v>
      </c>
      <c r="B452" s="136" t="s">
        <v>752</v>
      </c>
      <c r="C452" s="192"/>
      <c r="D452" s="120" t="s">
        <v>32</v>
      </c>
      <c r="E452" s="124">
        <v>1</v>
      </c>
      <c r="F452" s="283"/>
      <c r="G452" s="121">
        <f t="shared" si="69"/>
        <v>0</v>
      </c>
    </row>
    <row r="453" spans="1:7" ht="270.75" x14ac:dyDescent="0.2">
      <c r="A453" s="151" t="s">
        <v>578</v>
      </c>
      <c r="B453" s="136" t="s">
        <v>968</v>
      </c>
      <c r="C453" s="192"/>
      <c r="D453" s="147" t="s">
        <v>32</v>
      </c>
      <c r="E453" s="148">
        <v>1</v>
      </c>
      <c r="F453" s="296"/>
      <c r="G453" s="149">
        <f>ROUND(E453*F453,2)</f>
        <v>0</v>
      </c>
    </row>
    <row r="454" spans="1:7" x14ac:dyDescent="0.2">
      <c r="A454" s="119"/>
      <c r="B454" s="141" t="s">
        <v>748</v>
      </c>
      <c r="C454" s="193"/>
      <c r="D454" s="124"/>
      <c r="E454" s="124"/>
      <c r="F454" s="124"/>
      <c r="G454" s="121"/>
    </row>
    <row r="455" spans="1:7" ht="128.25" x14ac:dyDescent="0.2">
      <c r="A455" s="174" t="s">
        <v>754</v>
      </c>
      <c r="B455" s="175" t="s">
        <v>969</v>
      </c>
      <c r="C455" s="190" t="s">
        <v>763</v>
      </c>
      <c r="D455" s="172"/>
      <c r="E455" s="189"/>
      <c r="F455" s="189"/>
      <c r="G455" s="173"/>
    </row>
    <row r="456" spans="1:7" ht="85.5" x14ac:dyDescent="0.2">
      <c r="A456" s="161" t="s">
        <v>764</v>
      </c>
      <c r="B456" s="162" t="s">
        <v>756</v>
      </c>
      <c r="C456" s="191"/>
      <c r="D456" s="169" t="s">
        <v>32</v>
      </c>
      <c r="E456" s="63">
        <v>1</v>
      </c>
      <c r="F456" s="281"/>
      <c r="G456" s="170">
        <f t="shared" ref="G456:G463" si="70">ROUND(E456*F456,2)</f>
        <v>0</v>
      </c>
    </row>
    <row r="457" spans="1:7" ht="85.5" x14ac:dyDescent="0.2">
      <c r="A457" s="161" t="s">
        <v>765</v>
      </c>
      <c r="B457" s="162" t="s">
        <v>757</v>
      </c>
      <c r="C457" s="191"/>
      <c r="D457" s="169" t="s">
        <v>32</v>
      </c>
      <c r="E457" s="63">
        <v>1</v>
      </c>
      <c r="F457" s="282"/>
      <c r="G457" s="170">
        <f t="shared" si="70"/>
        <v>0</v>
      </c>
    </row>
    <row r="458" spans="1:7" ht="85.5" x14ac:dyDescent="0.2">
      <c r="A458" s="161" t="s">
        <v>766</v>
      </c>
      <c r="B458" s="162" t="s">
        <v>758</v>
      </c>
      <c r="C458" s="191"/>
      <c r="D458" s="169" t="s">
        <v>32</v>
      </c>
      <c r="E458" s="63">
        <v>1</v>
      </c>
      <c r="F458" s="282"/>
      <c r="G458" s="170">
        <f t="shared" si="70"/>
        <v>0</v>
      </c>
    </row>
    <row r="459" spans="1:7" ht="85.5" x14ac:dyDescent="0.2">
      <c r="A459" s="161" t="s">
        <v>767</v>
      </c>
      <c r="B459" s="162" t="s">
        <v>759</v>
      </c>
      <c r="C459" s="191"/>
      <c r="D459" s="169" t="s">
        <v>32</v>
      </c>
      <c r="E459" s="63">
        <v>1</v>
      </c>
      <c r="F459" s="282"/>
      <c r="G459" s="170">
        <f t="shared" si="70"/>
        <v>0</v>
      </c>
    </row>
    <row r="460" spans="1:7" ht="85.5" x14ac:dyDescent="0.2">
      <c r="A460" s="161" t="s">
        <v>768</v>
      </c>
      <c r="B460" s="162" t="s">
        <v>760</v>
      </c>
      <c r="C460" s="191"/>
      <c r="D460" s="169" t="s">
        <v>32</v>
      </c>
      <c r="E460" s="63">
        <v>1</v>
      </c>
      <c r="F460" s="282"/>
      <c r="G460" s="170">
        <f t="shared" si="70"/>
        <v>0</v>
      </c>
    </row>
    <row r="461" spans="1:7" ht="85.5" x14ac:dyDescent="0.2">
      <c r="A461" s="161" t="s">
        <v>769</v>
      </c>
      <c r="B461" s="162" t="s">
        <v>761</v>
      </c>
      <c r="C461" s="191"/>
      <c r="D461" s="169" t="s">
        <v>32</v>
      </c>
      <c r="E461" s="63">
        <v>1</v>
      </c>
      <c r="F461" s="282"/>
      <c r="G461" s="170">
        <f t="shared" si="70"/>
        <v>0</v>
      </c>
    </row>
    <row r="462" spans="1:7" ht="85.5" x14ac:dyDescent="0.2">
      <c r="A462" s="161" t="s">
        <v>770</v>
      </c>
      <c r="B462" s="162" t="s">
        <v>762</v>
      </c>
      <c r="C462" s="191"/>
      <c r="D462" s="169" t="s">
        <v>32</v>
      </c>
      <c r="E462" s="63">
        <v>1</v>
      </c>
      <c r="F462" s="282"/>
      <c r="G462" s="170">
        <f t="shared" si="70"/>
        <v>0</v>
      </c>
    </row>
    <row r="463" spans="1:7" ht="85.5" x14ac:dyDescent="0.2">
      <c r="A463" s="151" t="s">
        <v>771</v>
      </c>
      <c r="B463" s="136" t="s">
        <v>783</v>
      </c>
      <c r="C463" s="192"/>
      <c r="D463" s="120" t="s">
        <v>32</v>
      </c>
      <c r="E463" s="124">
        <v>1</v>
      </c>
      <c r="F463" s="283"/>
      <c r="G463" s="121">
        <f t="shared" si="70"/>
        <v>0</v>
      </c>
    </row>
    <row r="464" spans="1:7" ht="156.75" x14ac:dyDescent="0.2">
      <c r="A464" s="174" t="s">
        <v>773</v>
      </c>
      <c r="B464" s="175" t="s">
        <v>970</v>
      </c>
      <c r="C464" s="190" t="s">
        <v>772</v>
      </c>
      <c r="D464" s="172"/>
      <c r="E464" s="189"/>
      <c r="F464" s="189"/>
      <c r="G464" s="173"/>
    </row>
    <row r="465" spans="1:7" x14ac:dyDescent="0.2">
      <c r="A465" s="161" t="s">
        <v>774</v>
      </c>
      <c r="B465" s="244" t="s">
        <v>207</v>
      </c>
      <c r="C465" s="191"/>
      <c r="D465" s="169" t="s">
        <v>32</v>
      </c>
      <c r="E465" s="91">
        <v>1</v>
      </c>
      <c r="F465" s="281"/>
      <c r="G465" s="92">
        <f t="shared" ref="G465:G474" si="71">ROUND(E465*F465,2)</f>
        <v>0</v>
      </c>
    </row>
    <row r="466" spans="1:7" x14ac:dyDescent="0.2">
      <c r="A466" s="161" t="s">
        <v>775</v>
      </c>
      <c r="B466" s="181" t="s">
        <v>791</v>
      </c>
      <c r="C466" s="191"/>
      <c r="D466" s="169" t="s">
        <v>32</v>
      </c>
      <c r="E466" s="91">
        <v>1</v>
      </c>
      <c r="F466" s="282"/>
      <c r="G466" s="92">
        <f t="shared" ref="G466" si="72">ROUND(E466*F466,2)</f>
        <v>0</v>
      </c>
    </row>
    <row r="467" spans="1:7" x14ac:dyDescent="0.2">
      <c r="A467" s="161" t="s">
        <v>776</v>
      </c>
      <c r="B467" s="244" t="s">
        <v>208</v>
      </c>
      <c r="C467" s="191"/>
      <c r="D467" s="169" t="s">
        <v>32</v>
      </c>
      <c r="E467" s="91">
        <v>1</v>
      </c>
      <c r="F467" s="282"/>
      <c r="G467" s="92">
        <f t="shared" si="71"/>
        <v>0</v>
      </c>
    </row>
    <row r="468" spans="1:7" x14ac:dyDescent="0.2">
      <c r="A468" s="161" t="s">
        <v>777</v>
      </c>
      <c r="B468" s="244" t="s">
        <v>209</v>
      </c>
      <c r="C468" s="191"/>
      <c r="D468" s="169" t="s">
        <v>32</v>
      </c>
      <c r="E468" s="91">
        <v>1</v>
      </c>
      <c r="F468" s="282"/>
      <c r="G468" s="92">
        <f t="shared" si="71"/>
        <v>0</v>
      </c>
    </row>
    <row r="469" spans="1:7" x14ac:dyDescent="0.2">
      <c r="A469" s="161" t="s">
        <v>778</v>
      </c>
      <c r="B469" s="244" t="s">
        <v>210</v>
      </c>
      <c r="C469" s="191"/>
      <c r="D469" s="169" t="s">
        <v>32</v>
      </c>
      <c r="E469" s="91">
        <v>1</v>
      </c>
      <c r="F469" s="282"/>
      <c r="G469" s="92">
        <f t="shared" si="71"/>
        <v>0</v>
      </c>
    </row>
    <row r="470" spans="1:7" x14ac:dyDescent="0.2">
      <c r="A470" s="161" t="s">
        <v>779</v>
      </c>
      <c r="B470" s="244" t="s">
        <v>211</v>
      </c>
      <c r="C470" s="191"/>
      <c r="D470" s="169" t="s">
        <v>32</v>
      </c>
      <c r="E470" s="91">
        <v>1</v>
      </c>
      <c r="F470" s="282"/>
      <c r="G470" s="92">
        <f t="shared" si="71"/>
        <v>0</v>
      </c>
    </row>
    <row r="471" spans="1:7" x14ac:dyDescent="0.2">
      <c r="A471" s="161" t="s">
        <v>780</v>
      </c>
      <c r="B471" s="244" t="s">
        <v>212</v>
      </c>
      <c r="C471" s="191"/>
      <c r="D471" s="169" t="s">
        <v>32</v>
      </c>
      <c r="E471" s="91">
        <v>1</v>
      </c>
      <c r="F471" s="282"/>
      <c r="G471" s="92">
        <f t="shared" si="71"/>
        <v>0</v>
      </c>
    </row>
    <row r="472" spans="1:7" x14ac:dyDescent="0.2">
      <c r="A472" s="161" t="s">
        <v>781</v>
      </c>
      <c r="B472" s="244" t="s">
        <v>213</v>
      </c>
      <c r="C472" s="191"/>
      <c r="D472" s="169" t="s">
        <v>32</v>
      </c>
      <c r="E472" s="91">
        <v>1</v>
      </c>
      <c r="F472" s="282"/>
      <c r="G472" s="92">
        <f t="shared" si="71"/>
        <v>0</v>
      </c>
    </row>
    <row r="473" spans="1:7" x14ac:dyDescent="0.2">
      <c r="A473" s="161" t="s">
        <v>782</v>
      </c>
      <c r="B473" s="244" t="s">
        <v>214</v>
      </c>
      <c r="C473" s="191"/>
      <c r="D473" s="169" t="s">
        <v>32</v>
      </c>
      <c r="E473" s="91">
        <v>1</v>
      </c>
      <c r="F473" s="282"/>
      <c r="G473" s="92">
        <f t="shared" si="71"/>
        <v>0</v>
      </c>
    </row>
    <row r="474" spans="1:7" x14ac:dyDescent="0.2">
      <c r="A474" s="151" t="s">
        <v>792</v>
      </c>
      <c r="B474" s="245" t="s">
        <v>215</v>
      </c>
      <c r="C474" s="192"/>
      <c r="D474" s="120" t="s">
        <v>32</v>
      </c>
      <c r="E474" s="134">
        <v>1</v>
      </c>
      <c r="F474" s="283"/>
      <c r="G474" s="125">
        <f t="shared" si="71"/>
        <v>0</v>
      </c>
    </row>
    <row r="475" spans="1:7" ht="142.5" x14ac:dyDescent="0.2">
      <c r="A475" s="174" t="s">
        <v>784</v>
      </c>
      <c r="B475" s="175" t="s">
        <v>971</v>
      </c>
      <c r="C475" s="190"/>
      <c r="D475" s="172"/>
      <c r="E475" s="189"/>
      <c r="F475" s="189"/>
      <c r="G475" s="173"/>
    </row>
    <row r="476" spans="1:7" x14ac:dyDescent="0.2">
      <c r="A476" s="161" t="s">
        <v>785</v>
      </c>
      <c r="B476" s="162" t="s">
        <v>786</v>
      </c>
      <c r="C476" s="191"/>
      <c r="D476" s="98" t="s">
        <v>32</v>
      </c>
      <c r="E476" s="99">
        <v>1</v>
      </c>
      <c r="F476" s="293"/>
      <c r="G476" s="100">
        <f t="shared" ref="G476" si="73">ROUND(E476*F476,2)</f>
        <v>0</v>
      </c>
    </row>
    <row r="477" spans="1:7" x14ac:dyDescent="0.2">
      <c r="A477" s="161" t="s">
        <v>788</v>
      </c>
      <c r="B477" s="162" t="s">
        <v>787</v>
      </c>
      <c r="C477" s="191"/>
      <c r="D477" s="98" t="s">
        <v>32</v>
      </c>
      <c r="E477" s="99">
        <v>1</v>
      </c>
      <c r="F477" s="292"/>
      <c r="G477" s="100">
        <f t="shared" ref="G477:G478" si="74">ROUND(E477*F477,2)</f>
        <v>0</v>
      </c>
    </row>
    <row r="478" spans="1:7" s="73" customFormat="1" x14ac:dyDescent="0.2">
      <c r="A478" s="161" t="s">
        <v>789</v>
      </c>
      <c r="B478" s="162" t="s">
        <v>795</v>
      </c>
      <c r="C478" s="191"/>
      <c r="D478" s="98" t="s">
        <v>32</v>
      </c>
      <c r="E478" s="99">
        <v>1</v>
      </c>
      <c r="F478" s="292"/>
      <c r="G478" s="100">
        <f t="shared" si="74"/>
        <v>0</v>
      </c>
    </row>
    <row r="479" spans="1:7" s="73" customFormat="1" x14ac:dyDescent="0.2">
      <c r="A479" s="151" t="s">
        <v>790</v>
      </c>
      <c r="B479" s="136" t="s">
        <v>796</v>
      </c>
      <c r="C479" s="192"/>
      <c r="D479" s="152" t="s">
        <v>32</v>
      </c>
      <c r="E479" s="153">
        <v>1</v>
      </c>
      <c r="F479" s="298"/>
      <c r="G479" s="154">
        <f t="shared" ref="G479" si="75">ROUND(E479*F479,2)</f>
        <v>0</v>
      </c>
    </row>
    <row r="480" spans="1:7" s="73" customFormat="1" ht="156.75" x14ac:dyDescent="0.2">
      <c r="A480" s="174" t="s">
        <v>793</v>
      </c>
      <c r="B480" s="246" t="s">
        <v>972</v>
      </c>
      <c r="C480" s="190" t="s">
        <v>828</v>
      </c>
      <c r="D480" s="241"/>
      <c r="E480" s="242"/>
      <c r="F480" s="242"/>
      <c r="G480" s="243"/>
    </row>
    <row r="481" spans="1:7" ht="28.5" x14ac:dyDescent="0.2">
      <c r="A481" s="161" t="s">
        <v>794</v>
      </c>
      <c r="B481" s="162" t="s">
        <v>797</v>
      </c>
      <c r="C481" s="191"/>
      <c r="D481" s="98" t="s">
        <v>32</v>
      </c>
      <c r="E481" s="99">
        <v>1</v>
      </c>
      <c r="F481" s="293"/>
      <c r="G481" s="100">
        <f t="shared" ref="G481:G496" si="76">ROUND(E481*F481,2)</f>
        <v>0</v>
      </c>
    </row>
    <row r="482" spans="1:7" ht="28.5" x14ac:dyDescent="0.2">
      <c r="A482" s="161" t="s">
        <v>810</v>
      </c>
      <c r="B482" s="162" t="s">
        <v>798</v>
      </c>
      <c r="C482" s="191"/>
      <c r="D482" s="98" t="s">
        <v>32</v>
      </c>
      <c r="E482" s="99">
        <v>1</v>
      </c>
      <c r="F482" s="292"/>
      <c r="G482" s="100">
        <f t="shared" si="76"/>
        <v>0</v>
      </c>
    </row>
    <row r="483" spans="1:7" ht="28.5" x14ac:dyDescent="0.2">
      <c r="A483" s="161" t="s">
        <v>811</v>
      </c>
      <c r="B483" s="162" t="s">
        <v>799</v>
      </c>
      <c r="C483" s="191"/>
      <c r="D483" s="98" t="s">
        <v>32</v>
      </c>
      <c r="E483" s="99">
        <v>1</v>
      </c>
      <c r="F483" s="292"/>
      <c r="G483" s="100">
        <f t="shared" si="76"/>
        <v>0</v>
      </c>
    </row>
    <row r="484" spans="1:7" ht="28.5" x14ac:dyDescent="0.2">
      <c r="A484" s="161" t="s">
        <v>812</v>
      </c>
      <c r="B484" s="162" t="s">
        <v>800</v>
      </c>
      <c r="C484" s="191"/>
      <c r="D484" s="98" t="s">
        <v>32</v>
      </c>
      <c r="E484" s="99">
        <v>1</v>
      </c>
      <c r="F484" s="292"/>
      <c r="G484" s="100">
        <f t="shared" si="76"/>
        <v>0</v>
      </c>
    </row>
    <row r="485" spans="1:7" ht="28.5" x14ac:dyDescent="0.2">
      <c r="A485" s="161" t="s">
        <v>813</v>
      </c>
      <c r="B485" s="162" t="s">
        <v>801</v>
      </c>
      <c r="C485" s="191"/>
      <c r="D485" s="98" t="s">
        <v>32</v>
      </c>
      <c r="E485" s="99">
        <v>1</v>
      </c>
      <c r="F485" s="292"/>
      <c r="G485" s="100">
        <f t="shared" si="76"/>
        <v>0</v>
      </c>
    </row>
    <row r="486" spans="1:7" ht="28.5" x14ac:dyDescent="0.2">
      <c r="A486" s="161" t="s">
        <v>814</v>
      </c>
      <c r="B486" s="162" t="s">
        <v>802</v>
      </c>
      <c r="C486" s="191"/>
      <c r="D486" s="98" t="s">
        <v>32</v>
      </c>
      <c r="E486" s="99">
        <v>1</v>
      </c>
      <c r="F486" s="292"/>
      <c r="G486" s="100">
        <f t="shared" si="76"/>
        <v>0</v>
      </c>
    </row>
    <row r="487" spans="1:7" ht="28.5" x14ac:dyDescent="0.2">
      <c r="A487" s="161" t="s">
        <v>815</v>
      </c>
      <c r="B487" s="162" t="s">
        <v>803</v>
      </c>
      <c r="C487" s="191"/>
      <c r="D487" s="98" t="s">
        <v>32</v>
      </c>
      <c r="E487" s="99">
        <v>1</v>
      </c>
      <c r="F487" s="292"/>
      <c r="G487" s="100">
        <f t="shared" si="76"/>
        <v>0</v>
      </c>
    </row>
    <row r="488" spans="1:7" ht="28.5" x14ac:dyDescent="0.2">
      <c r="A488" s="161" t="s">
        <v>816</v>
      </c>
      <c r="B488" s="162" t="s">
        <v>804</v>
      </c>
      <c r="C488" s="191"/>
      <c r="D488" s="98" t="s">
        <v>32</v>
      </c>
      <c r="E488" s="99">
        <v>1</v>
      </c>
      <c r="F488" s="292"/>
      <c r="G488" s="100">
        <f t="shared" si="76"/>
        <v>0</v>
      </c>
    </row>
    <row r="489" spans="1:7" ht="28.5" x14ac:dyDescent="0.2">
      <c r="A489" s="161" t="s">
        <v>817</v>
      </c>
      <c r="B489" s="162" t="s">
        <v>805</v>
      </c>
      <c r="C489" s="191"/>
      <c r="D489" s="98" t="s">
        <v>32</v>
      </c>
      <c r="E489" s="99">
        <v>1</v>
      </c>
      <c r="F489" s="292"/>
      <c r="G489" s="100">
        <f t="shared" si="76"/>
        <v>0</v>
      </c>
    </row>
    <row r="490" spans="1:7" ht="28.5" x14ac:dyDescent="0.2">
      <c r="A490" s="161" t="s">
        <v>818</v>
      </c>
      <c r="B490" s="162" t="s">
        <v>806</v>
      </c>
      <c r="C490" s="191"/>
      <c r="D490" s="98" t="s">
        <v>32</v>
      </c>
      <c r="E490" s="99">
        <v>1</v>
      </c>
      <c r="F490" s="292"/>
      <c r="G490" s="100">
        <f t="shared" si="76"/>
        <v>0</v>
      </c>
    </row>
    <row r="491" spans="1:7" ht="28.5" x14ac:dyDescent="0.2">
      <c r="A491" s="161" t="s">
        <v>819</v>
      </c>
      <c r="B491" s="162" t="s">
        <v>807</v>
      </c>
      <c r="C491" s="191"/>
      <c r="D491" s="98" t="s">
        <v>32</v>
      </c>
      <c r="E491" s="99">
        <v>1</v>
      </c>
      <c r="F491" s="292"/>
      <c r="G491" s="100">
        <f t="shared" si="76"/>
        <v>0</v>
      </c>
    </row>
    <row r="492" spans="1:7" ht="28.5" x14ac:dyDescent="0.2">
      <c r="A492" s="161" t="s">
        <v>820</v>
      </c>
      <c r="B492" s="162" t="s">
        <v>808</v>
      </c>
      <c r="C492" s="191"/>
      <c r="D492" s="98" t="s">
        <v>32</v>
      </c>
      <c r="E492" s="99">
        <v>1</v>
      </c>
      <c r="F492" s="292"/>
      <c r="G492" s="100">
        <f t="shared" si="76"/>
        <v>0</v>
      </c>
    </row>
    <row r="493" spans="1:7" ht="28.5" x14ac:dyDescent="0.2">
      <c r="A493" s="161" t="s">
        <v>821</v>
      </c>
      <c r="B493" s="162" t="s">
        <v>809</v>
      </c>
      <c r="C493" s="191"/>
      <c r="D493" s="98" t="s">
        <v>32</v>
      </c>
      <c r="E493" s="99">
        <v>1</v>
      </c>
      <c r="F493" s="292"/>
      <c r="G493" s="100">
        <f t="shared" si="76"/>
        <v>0</v>
      </c>
    </row>
    <row r="494" spans="1:7" ht="42.75" x14ac:dyDescent="0.2">
      <c r="A494" s="161" t="s">
        <v>822</v>
      </c>
      <c r="B494" s="162" t="s">
        <v>823</v>
      </c>
      <c r="C494" s="191"/>
      <c r="D494" s="98" t="s">
        <v>32</v>
      </c>
      <c r="E494" s="99">
        <v>1</v>
      </c>
      <c r="F494" s="292"/>
      <c r="G494" s="100">
        <f t="shared" si="76"/>
        <v>0</v>
      </c>
    </row>
    <row r="495" spans="1:7" ht="57" x14ac:dyDescent="0.2">
      <c r="A495" s="161" t="s">
        <v>825</v>
      </c>
      <c r="B495" s="162" t="s">
        <v>824</v>
      </c>
      <c r="C495" s="191"/>
      <c r="D495" s="98" t="s">
        <v>32</v>
      </c>
      <c r="E495" s="99">
        <v>1</v>
      </c>
      <c r="F495" s="292"/>
      <c r="G495" s="100">
        <f t="shared" si="76"/>
        <v>0</v>
      </c>
    </row>
    <row r="496" spans="1:7" ht="57" x14ac:dyDescent="0.2">
      <c r="A496" s="151" t="s">
        <v>826</v>
      </c>
      <c r="B496" s="136" t="s">
        <v>829</v>
      </c>
      <c r="C496" s="192"/>
      <c r="D496" s="152" t="s">
        <v>32</v>
      </c>
      <c r="E496" s="153">
        <v>1</v>
      </c>
      <c r="F496" s="298"/>
      <c r="G496" s="154">
        <f t="shared" si="76"/>
        <v>0</v>
      </c>
    </row>
    <row r="497" spans="1:7" x14ac:dyDescent="0.2">
      <c r="A497" s="119"/>
      <c r="B497" s="141" t="s">
        <v>827</v>
      </c>
      <c r="C497" s="193"/>
      <c r="D497" s="124"/>
      <c r="E497" s="124"/>
      <c r="F497" s="124"/>
      <c r="G497" s="121"/>
    </row>
    <row r="498" spans="1:7" ht="156.75" x14ac:dyDescent="0.2">
      <c r="A498" s="174" t="s">
        <v>830</v>
      </c>
      <c r="B498" s="175" t="s">
        <v>973</v>
      </c>
      <c r="C498" s="190"/>
      <c r="D498" s="172"/>
      <c r="E498" s="189"/>
      <c r="F498" s="189"/>
      <c r="G498" s="173"/>
    </row>
    <row r="499" spans="1:7" ht="114" x14ac:dyDescent="0.2">
      <c r="A499" s="161" t="s">
        <v>831</v>
      </c>
      <c r="B499" s="162" t="s">
        <v>974</v>
      </c>
      <c r="C499" s="191"/>
      <c r="D499" s="98" t="s">
        <v>32</v>
      </c>
      <c r="E499" s="99">
        <v>1</v>
      </c>
      <c r="F499" s="293"/>
      <c r="G499" s="100">
        <f t="shared" ref="G499:G500" si="77">ROUND(E499*F499,2)</f>
        <v>0</v>
      </c>
    </row>
    <row r="500" spans="1:7" ht="114" x14ac:dyDescent="0.2">
      <c r="A500" s="151" t="s">
        <v>832</v>
      </c>
      <c r="B500" s="136" t="s">
        <v>975</v>
      </c>
      <c r="C500" s="192" t="s">
        <v>834</v>
      </c>
      <c r="D500" s="152" t="s">
        <v>32</v>
      </c>
      <c r="E500" s="153">
        <v>1</v>
      </c>
      <c r="F500" s="292"/>
      <c r="G500" s="154">
        <f t="shared" si="77"/>
        <v>0</v>
      </c>
    </row>
    <row r="501" spans="1:7" ht="142.5" x14ac:dyDescent="0.2">
      <c r="A501" s="150" t="s">
        <v>833</v>
      </c>
      <c r="B501" s="163" t="s">
        <v>976</v>
      </c>
      <c r="C501" s="192" t="s">
        <v>835</v>
      </c>
      <c r="D501" s="127" t="s">
        <v>32</v>
      </c>
      <c r="E501" s="133">
        <v>1</v>
      </c>
      <c r="F501" s="283"/>
      <c r="G501" s="128">
        <f>ROUND(E501*F501,2)</f>
        <v>0</v>
      </c>
    </row>
    <row r="502" spans="1:7" x14ac:dyDescent="0.2">
      <c r="A502" s="119"/>
      <c r="B502" s="141" t="s">
        <v>836</v>
      </c>
      <c r="C502" s="193"/>
      <c r="D502" s="124"/>
      <c r="E502" s="124"/>
      <c r="F502" s="124"/>
      <c r="G502" s="121"/>
    </row>
    <row r="503" spans="1:7" ht="71.25" x14ac:dyDescent="0.2">
      <c r="A503" s="150" t="s">
        <v>837</v>
      </c>
      <c r="B503" s="163" t="s">
        <v>838</v>
      </c>
      <c r="C503" s="200"/>
      <c r="D503" s="238" t="s">
        <v>35</v>
      </c>
      <c r="E503" s="133">
        <v>2.5</v>
      </c>
      <c r="F503" s="285"/>
      <c r="G503" s="128">
        <f>ROUND(E503*F503,2)</f>
        <v>0</v>
      </c>
    </row>
    <row r="504" spans="1:7" s="70" customFormat="1" ht="15.75" thickBot="1" x14ac:dyDescent="0.3">
      <c r="A504" s="80"/>
      <c r="B504" s="81" t="s">
        <v>114</v>
      </c>
      <c r="C504" s="197"/>
      <c r="D504" s="82"/>
      <c r="E504" s="82"/>
      <c r="F504" s="83"/>
      <c r="G504" s="83">
        <f>SUM(G427:G503)</f>
        <v>0</v>
      </c>
    </row>
    <row r="505" spans="1:7" ht="15" thickTop="1" x14ac:dyDescent="0.2">
      <c r="C505" s="198"/>
    </row>
    <row r="506" spans="1:7" x14ac:dyDescent="0.2">
      <c r="C506" s="198"/>
    </row>
    <row r="507" spans="1:7" x14ac:dyDescent="0.2">
      <c r="A507" s="66" t="s">
        <v>123</v>
      </c>
      <c r="B507" s="67" t="s">
        <v>158</v>
      </c>
      <c r="C507" s="199"/>
      <c r="D507" s="68"/>
      <c r="E507" s="68"/>
      <c r="F507" s="69"/>
      <c r="G507" s="69"/>
    </row>
    <row r="508" spans="1:7" s="268" customFormat="1" ht="12.75" x14ac:dyDescent="0.2">
      <c r="A508" s="264"/>
      <c r="B508" s="269" t="s">
        <v>926</v>
      </c>
      <c r="C508" s="265"/>
      <c r="D508" s="266"/>
      <c r="E508" s="266"/>
      <c r="F508" s="267"/>
      <c r="G508" s="267"/>
    </row>
    <row r="509" spans="1:7" x14ac:dyDescent="0.2">
      <c r="A509" s="86"/>
      <c r="B509" s="95"/>
      <c r="C509" s="191"/>
      <c r="D509" s="169"/>
      <c r="E509" s="63"/>
      <c r="F509" s="63"/>
      <c r="G509" s="170"/>
    </row>
    <row r="510" spans="1:7" s="247" customFormat="1" x14ac:dyDescent="0.2">
      <c r="A510" s="119"/>
      <c r="B510" s="141" t="s">
        <v>855</v>
      </c>
      <c r="C510" s="193"/>
      <c r="D510" s="124"/>
      <c r="E510" s="124"/>
      <c r="F510" s="124"/>
      <c r="G510" s="121"/>
    </row>
    <row r="511" spans="1:7" ht="57" x14ac:dyDescent="0.2">
      <c r="A511" s="211" t="s">
        <v>41</v>
      </c>
      <c r="B511" s="175" t="s">
        <v>839</v>
      </c>
      <c r="C511" s="190"/>
      <c r="D511" s="176"/>
      <c r="E511" s="237"/>
      <c r="F511" s="237"/>
      <c r="G511" s="177"/>
    </row>
    <row r="512" spans="1:7" ht="42.75" x14ac:dyDescent="0.2">
      <c r="A512" s="86" t="s">
        <v>20</v>
      </c>
      <c r="B512" s="162" t="s">
        <v>845</v>
      </c>
      <c r="C512" s="191"/>
      <c r="D512" s="90" t="s">
        <v>32</v>
      </c>
      <c r="E512" s="91">
        <v>1</v>
      </c>
      <c r="F512" s="281"/>
      <c r="G512" s="92">
        <f t="shared" ref="G512" si="78">ROUND(E512*F512,2)</f>
        <v>0</v>
      </c>
    </row>
    <row r="513" spans="1:7" x14ac:dyDescent="0.2">
      <c r="A513" s="86" t="s">
        <v>22</v>
      </c>
      <c r="B513" s="162" t="s">
        <v>846</v>
      </c>
      <c r="C513" s="191"/>
      <c r="D513" s="90" t="s">
        <v>32</v>
      </c>
      <c r="E513" s="91">
        <v>1</v>
      </c>
      <c r="F513" s="282"/>
      <c r="G513" s="92">
        <f t="shared" ref="G513" si="79">ROUND(E513*F513,2)</f>
        <v>0</v>
      </c>
    </row>
    <row r="514" spans="1:7" ht="28.5" x14ac:dyDescent="0.2">
      <c r="A514" s="161" t="s">
        <v>23</v>
      </c>
      <c r="B514" s="162" t="s">
        <v>840</v>
      </c>
      <c r="C514" s="191"/>
      <c r="D514" s="90" t="s">
        <v>32</v>
      </c>
      <c r="E514" s="91">
        <v>1</v>
      </c>
      <c r="F514" s="282"/>
      <c r="G514" s="92">
        <f>ROUND(E514*F514,2)</f>
        <v>0</v>
      </c>
    </row>
    <row r="515" spans="1:7" ht="28.5" x14ac:dyDescent="0.2">
      <c r="A515" s="151" t="s">
        <v>25</v>
      </c>
      <c r="B515" s="136" t="s">
        <v>841</v>
      </c>
      <c r="C515" s="192"/>
      <c r="D515" s="132" t="s">
        <v>32</v>
      </c>
      <c r="E515" s="134">
        <v>1</v>
      </c>
      <c r="F515" s="283"/>
      <c r="G515" s="125">
        <f>ROUND(E515*F515,2)</f>
        <v>0</v>
      </c>
    </row>
    <row r="516" spans="1:7" ht="57" x14ac:dyDescent="0.2">
      <c r="A516" s="174" t="s">
        <v>49</v>
      </c>
      <c r="B516" s="175" t="s">
        <v>842</v>
      </c>
      <c r="C516" s="190"/>
      <c r="D516" s="176"/>
      <c r="E516" s="237"/>
      <c r="F516" s="237"/>
      <c r="G516" s="177"/>
    </row>
    <row r="517" spans="1:7" ht="28.5" x14ac:dyDescent="0.2">
      <c r="A517" s="161" t="s">
        <v>245</v>
      </c>
      <c r="B517" s="162" t="s">
        <v>843</v>
      </c>
      <c r="C517" s="191"/>
      <c r="D517" s="90" t="s">
        <v>32</v>
      </c>
      <c r="E517" s="91">
        <v>1</v>
      </c>
      <c r="F517" s="281"/>
      <c r="G517" s="92">
        <f t="shared" ref="G517" si="80">ROUND(E517*F517,2)</f>
        <v>0</v>
      </c>
    </row>
    <row r="518" spans="1:7" ht="28.5" x14ac:dyDescent="0.2">
      <c r="A518" s="151" t="s">
        <v>246</v>
      </c>
      <c r="B518" s="136" t="s">
        <v>844</v>
      </c>
      <c r="C518" s="192"/>
      <c r="D518" s="132" t="s">
        <v>32</v>
      </c>
      <c r="E518" s="134">
        <v>1</v>
      </c>
      <c r="F518" s="283"/>
      <c r="G518" s="125">
        <f>ROUND(E518*F518,2)</f>
        <v>0</v>
      </c>
    </row>
    <row r="519" spans="1:7" ht="42.75" x14ac:dyDescent="0.2">
      <c r="A519" s="174" t="s">
        <v>132</v>
      </c>
      <c r="B519" s="179" t="s">
        <v>849</v>
      </c>
      <c r="C519" s="190"/>
      <c r="D519" s="176"/>
      <c r="E519" s="237"/>
      <c r="F519" s="237"/>
      <c r="G519" s="177"/>
    </row>
    <row r="520" spans="1:7" ht="28.5" x14ac:dyDescent="0.2">
      <c r="A520" s="39" t="s">
        <v>851</v>
      </c>
      <c r="B520" s="97" t="s">
        <v>850</v>
      </c>
      <c r="C520" s="191"/>
      <c r="D520" s="40" t="s">
        <v>32</v>
      </c>
      <c r="E520" s="42">
        <v>1</v>
      </c>
      <c r="F520" s="293"/>
      <c r="G520" s="41">
        <f>ROUND(E520*F520,2)</f>
        <v>0</v>
      </c>
    </row>
    <row r="521" spans="1:7" x14ac:dyDescent="0.2">
      <c r="A521" s="39" t="s">
        <v>852</v>
      </c>
      <c r="B521" s="97" t="s">
        <v>243</v>
      </c>
      <c r="C521" s="191"/>
      <c r="D521" s="40" t="s">
        <v>34</v>
      </c>
      <c r="E521" s="42">
        <v>2</v>
      </c>
      <c r="F521" s="292"/>
      <c r="G521" s="41">
        <f>ROUND(E521*F521,2)</f>
        <v>0</v>
      </c>
    </row>
    <row r="522" spans="1:7" ht="128.25" x14ac:dyDescent="0.2">
      <c r="A522" s="39" t="s">
        <v>853</v>
      </c>
      <c r="B522" s="97" t="s">
        <v>847</v>
      </c>
      <c r="C522" s="191"/>
      <c r="D522" s="40" t="s">
        <v>32</v>
      </c>
      <c r="E522" s="42">
        <v>1</v>
      </c>
      <c r="F522" s="292"/>
      <c r="G522" s="41">
        <f>ROUND(E522*F522,2)</f>
        <v>0</v>
      </c>
    </row>
    <row r="523" spans="1:7" ht="38.25" x14ac:dyDescent="0.2">
      <c r="A523" s="145" t="s">
        <v>854</v>
      </c>
      <c r="B523" s="146" t="s">
        <v>244</v>
      </c>
      <c r="C523" s="192" t="s">
        <v>848</v>
      </c>
      <c r="D523" s="147" t="s">
        <v>32</v>
      </c>
      <c r="E523" s="148">
        <v>1</v>
      </c>
      <c r="F523" s="298"/>
      <c r="G523" s="149">
        <f>ROUND(E523*F523,2)</f>
        <v>0</v>
      </c>
    </row>
    <row r="524" spans="1:7" ht="128.25" x14ac:dyDescent="0.2">
      <c r="A524" s="150" t="s">
        <v>229</v>
      </c>
      <c r="B524" s="136" t="s">
        <v>977</v>
      </c>
      <c r="C524" s="192"/>
      <c r="D524" s="132" t="s">
        <v>32</v>
      </c>
      <c r="E524" s="134">
        <v>1</v>
      </c>
      <c r="F524" s="281"/>
      <c r="G524" s="125">
        <f t="shared" ref="G524" si="81">ROUND(E524*F524,2)</f>
        <v>0</v>
      </c>
    </row>
    <row r="525" spans="1:7" ht="28.5" x14ac:dyDescent="0.2">
      <c r="A525" s="150" t="s">
        <v>163</v>
      </c>
      <c r="B525" s="126" t="s">
        <v>171</v>
      </c>
      <c r="C525" s="200"/>
      <c r="D525" s="127" t="s">
        <v>32</v>
      </c>
      <c r="E525" s="133">
        <v>1</v>
      </c>
      <c r="F525" s="282"/>
      <c r="G525" s="128">
        <f>ROUND(E525*F525,2)</f>
        <v>0</v>
      </c>
    </row>
    <row r="526" spans="1:7" x14ac:dyDescent="0.2">
      <c r="A526" s="150" t="s">
        <v>165</v>
      </c>
      <c r="B526" s="126" t="s">
        <v>173</v>
      </c>
      <c r="C526" s="200"/>
      <c r="D526" s="127" t="s">
        <v>32</v>
      </c>
      <c r="E526" s="133">
        <v>1</v>
      </c>
      <c r="F526" s="283"/>
      <c r="G526" s="128">
        <f>ROUND(E526*F526,2)</f>
        <v>0</v>
      </c>
    </row>
    <row r="527" spans="1:7" s="247" customFormat="1" x14ac:dyDescent="0.2">
      <c r="A527" s="119"/>
      <c r="B527" s="141" t="s">
        <v>856</v>
      </c>
      <c r="C527" s="193"/>
      <c r="D527" s="124"/>
      <c r="E527" s="124"/>
      <c r="F527" s="124"/>
      <c r="G527" s="121"/>
    </row>
    <row r="528" spans="1:7" ht="128.25" x14ac:dyDescent="0.2">
      <c r="A528" s="174" t="s">
        <v>172</v>
      </c>
      <c r="B528" s="175" t="s">
        <v>857</v>
      </c>
      <c r="C528" s="190"/>
      <c r="D528" s="176"/>
      <c r="E528" s="237"/>
      <c r="F528" s="237"/>
      <c r="G528" s="177"/>
    </row>
    <row r="529" spans="1:7" x14ac:dyDescent="0.2">
      <c r="A529" s="161" t="s">
        <v>604</v>
      </c>
      <c r="B529" s="162" t="s">
        <v>978</v>
      </c>
      <c r="C529" s="191"/>
      <c r="D529" s="90" t="s">
        <v>32</v>
      </c>
      <c r="E529" s="91">
        <v>1</v>
      </c>
      <c r="F529" s="281"/>
      <c r="G529" s="92">
        <f t="shared" ref="G529:G530" si="82">ROUND(E529*F529,2)</f>
        <v>0</v>
      </c>
    </row>
    <row r="530" spans="1:7" x14ac:dyDescent="0.2">
      <c r="A530" s="151" t="s">
        <v>607</v>
      </c>
      <c r="B530" s="136" t="s">
        <v>979</v>
      </c>
      <c r="C530" s="192"/>
      <c r="D530" s="132" t="s">
        <v>32</v>
      </c>
      <c r="E530" s="134">
        <v>1</v>
      </c>
      <c r="F530" s="283"/>
      <c r="G530" s="125">
        <f t="shared" si="82"/>
        <v>0</v>
      </c>
    </row>
    <row r="531" spans="1:7" ht="171" x14ac:dyDescent="0.2">
      <c r="A531" s="174" t="s">
        <v>272</v>
      </c>
      <c r="B531" s="175" t="s">
        <v>980</v>
      </c>
      <c r="C531" s="190" t="s">
        <v>858</v>
      </c>
      <c r="D531" s="176"/>
      <c r="E531" s="237"/>
      <c r="F531" s="237"/>
      <c r="G531" s="177"/>
    </row>
    <row r="532" spans="1:7" x14ac:dyDescent="0.2">
      <c r="A532" s="86"/>
      <c r="B532" s="162" t="s">
        <v>859</v>
      </c>
      <c r="C532" s="191"/>
      <c r="D532" s="90" t="s">
        <v>32</v>
      </c>
      <c r="E532" s="91">
        <v>1</v>
      </c>
      <c r="F532" s="281"/>
      <c r="G532" s="92">
        <f t="shared" ref="G532:G537" si="83">ROUND(E532*F532,2)</f>
        <v>0</v>
      </c>
    </row>
    <row r="533" spans="1:7" x14ac:dyDescent="0.2">
      <c r="A533" s="86"/>
      <c r="B533" s="162" t="s">
        <v>860</v>
      </c>
      <c r="C533" s="191"/>
      <c r="D533" s="90" t="s">
        <v>32</v>
      </c>
      <c r="E533" s="91">
        <v>1</v>
      </c>
      <c r="F533" s="282"/>
      <c r="G533" s="92">
        <f t="shared" si="83"/>
        <v>0</v>
      </c>
    </row>
    <row r="534" spans="1:7" x14ac:dyDescent="0.2">
      <c r="A534" s="39"/>
      <c r="B534" s="162" t="s">
        <v>861</v>
      </c>
      <c r="C534" s="191"/>
      <c r="D534" s="90" t="s">
        <v>32</v>
      </c>
      <c r="E534" s="91">
        <v>1</v>
      </c>
      <c r="F534" s="282"/>
      <c r="G534" s="92">
        <f t="shared" si="83"/>
        <v>0</v>
      </c>
    </row>
    <row r="535" spans="1:7" x14ac:dyDescent="0.2">
      <c r="A535" s="39"/>
      <c r="B535" s="162" t="s">
        <v>862</v>
      </c>
      <c r="C535" s="191"/>
      <c r="D535" s="90" t="s">
        <v>32</v>
      </c>
      <c r="E535" s="91">
        <v>1</v>
      </c>
      <c r="F535" s="282"/>
      <c r="G535" s="92">
        <f t="shared" si="83"/>
        <v>0</v>
      </c>
    </row>
    <row r="536" spans="1:7" x14ac:dyDescent="0.2">
      <c r="A536" s="39"/>
      <c r="B536" s="162" t="s">
        <v>863</v>
      </c>
      <c r="C536" s="191"/>
      <c r="D536" s="90" t="s">
        <v>32</v>
      </c>
      <c r="E536" s="91">
        <v>1</v>
      </c>
      <c r="F536" s="282"/>
      <c r="G536" s="92">
        <f t="shared" si="83"/>
        <v>0</v>
      </c>
    </row>
    <row r="537" spans="1:7" x14ac:dyDescent="0.2">
      <c r="A537" s="145"/>
      <c r="B537" s="136" t="s">
        <v>864</v>
      </c>
      <c r="C537" s="192"/>
      <c r="D537" s="132" t="s">
        <v>32</v>
      </c>
      <c r="E537" s="134">
        <v>1</v>
      </c>
      <c r="F537" s="283"/>
      <c r="G537" s="125">
        <f t="shared" si="83"/>
        <v>0</v>
      </c>
    </row>
    <row r="538" spans="1:7" s="247" customFormat="1" x14ac:dyDescent="0.2">
      <c r="A538" s="119"/>
      <c r="B538" s="141" t="s">
        <v>865</v>
      </c>
      <c r="C538" s="193"/>
      <c r="D538" s="124"/>
      <c r="E538" s="124"/>
      <c r="F538" s="124"/>
      <c r="G538" s="121"/>
    </row>
    <row r="539" spans="1:7" ht="114" x14ac:dyDescent="0.2">
      <c r="A539" s="248" t="s">
        <v>273</v>
      </c>
      <c r="B539" s="175" t="s">
        <v>981</v>
      </c>
      <c r="C539" s="190"/>
      <c r="D539" s="234"/>
      <c r="E539" s="235"/>
      <c r="F539" s="235"/>
      <c r="G539" s="236"/>
    </row>
    <row r="540" spans="1:7" ht="57" x14ac:dyDescent="0.2">
      <c r="A540" s="161" t="s">
        <v>274</v>
      </c>
      <c r="B540" s="162" t="s">
        <v>866</v>
      </c>
      <c r="C540" s="191"/>
      <c r="D540" s="98" t="s">
        <v>32</v>
      </c>
      <c r="E540" s="63">
        <v>1</v>
      </c>
      <c r="F540" s="281"/>
      <c r="G540" s="92">
        <f t="shared" ref="G540" si="84">ROUND(E540*F540,2)</f>
        <v>0</v>
      </c>
    </row>
    <row r="541" spans="1:7" ht="57" x14ac:dyDescent="0.2">
      <c r="A541" s="161" t="s">
        <v>275</v>
      </c>
      <c r="B541" s="162" t="s">
        <v>867</v>
      </c>
      <c r="C541" s="191"/>
      <c r="D541" s="98" t="s">
        <v>32</v>
      </c>
      <c r="E541" s="63">
        <v>1</v>
      </c>
      <c r="F541" s="282"/>
      <c r="G541" s="92">
        <f t="shared" ref="G541:G546" si="85">ROUND(E541*F541,2)</f>
        <v>0</v>
      </c>
    </row>
    <row r="542" spans="1:7" ht="57" x14ac:dyDescent="0.2">
      <c r="A542" s="161" t="s">
        <v>276</v>
      </c>
      <c r="B542" s="162" t="s">
        <v>868</v>
      </c>
      <c r="C542" s="191"/>
      <c r="D542" s="98" t="s">
        <v>32</v>
      </c>
      <c r="E542" s="63">
        <v>1</v>
      </c>
      <c r="F542" s="282"/>
      <c r="G542" s="92">
        <f t="shared" si="85"/>
        <v>0</v>
      </c>
    </row>
    <row r="543" spans="1:7" ht="71.25" x14ac:dyDescent="0.2">
      <c r="A543" s="161" t="s">
        <v>869</v>
      </c>
      <c r="B543" s="162" t="s">
        <v>870</v>
      </c>
      <c r="C543" s="191"/>
      <c r="D543" s="98" t="s">
        <v>32</v>
      </c>
      <c r="E543" s="63">
        <v>1</v>
      </c>
      <c r="F543" s="282"/>
      <c r="G543" s="92">
        <f t="shared" si="85"/>
        <v>0</v>
      </c>
    </row>
    <row r="544" spans="1:7" ht="71.25" x14ac:dyDescent="0.2">
      <c r="A544" s="161" t="s">
        <v>872</v>
      </c>
      <c r="B544" s="162" t="s">
        <v>871</v>
      </c>
      <c r="C544" s="191"/>
      <c r="D544" s="98" t="s">
        <v>32</v>
      </c>
      <c r="E544" s="63">
        <v>1</v>
      </c>
      <c r="F544" s="282"/>
      <c r="G544" s="92">
        <f t="shared" si="85"/>
        <v>0</v>
      </c>
    </row>
    <row r="545" spans="1:7" ht="71.25" x14ac:dyDescent="0.2">
      <c r="A545" s="161" t="s">
        <v>873</v>
      </c>
      <c r="B545" s="162" t="s">
        <v>874</v>
      </c>
      <c r="C545" s="191"/>
      <c r="D545" s="98" t="s">
        <v>32</v>
      </c>
      <c r="E545" s="63">
        <v>1</v>
      </c>
      <c r="F545" s="282"/>
      <c r="G545" s="92">
        <f t="shared" si="85"/>
        <v>0</v>
      </c>
    </row>
    <row r="546" spans="1:7" ht="71.25" x14ac:dyDescent="0.2">
      <c r="A546" s="161" t="s">
        <v>876</v>
      </c>
      <c r="B546" s="162" t="s">
        <v>875</v>
      </c>
      <c r="C546" s="191"/>
      <c r="D546" s="98" t="s">
        <v>32</v>
      </c>
      <c r="E546" s="63">
        <v>1</v>
      </c>
      <c r="F546" s="282"/>
      <c r="G546" s="92">
        <f t="shared" si="85"/>
        <v>0</v>
      </c>
    </row>
    <row r="547" spans="1:7" ht="42.75" x14ac:dyDescent="0.2">
      <c r="A547" s="161" t="s">
        <v>877</v>
      </c>
      <c r="B547" s="162" t="s">
        <v>982</v>
      </c>
      <c r="C547" s="191"/>
      <c r="D547" s="98" t="s">
        <v>34</v>
      </c>
      <c r="E547" s="63">
        <v>1</v>
      </c>
      <c r="F547" s="282"/>
      <c r="G547" s="92">
        <f t="shared" ref="G547" si="86">ROUND(E547*F547,2)</f>
        <v>0</v>
      </c>
    </row>
    <row r="548" spans="1:7" ht="42.75" x14ac:dyDescent="0.2">
      <c r="A548" s="151" t="s">
        <v>878</v>
      </c>
      <c r="B548" s="136" t="s">
        <v>879</v>
      </c>
      <c r="C548" s="192"/>
      <c r="D548" s="152" t="s">
        <v>34</v>
      </c>
      <c r="E548" s="124">
        <v>1</v>
      </c>
      <c r="F548" s="283"/>
      <c r="G548" s="125">
        <f t="shared" ref="G548" si="87">ROUND(E548*F548,2)</f>
        <v>0</v>
      </c>
    </row>
    <row r="549" spans="1:7" ht="142.5" x14ac:dyDescent="0.2">
      <c r="A549" s="174" t="s">
        <v>880</v>
      </c>
      <c r="B549" s="175" t="s">
        <v>881</v>
      </c>
      <c r="C549" s="190" t="s">
        <v>899</v>
      </c>
      <c r="D549" s="172"/>
      <c r="E549" s="189"/>
      <c r="F549" s="189"/>
      <c r="G549" s="173"/>
    </row>
    <row r="550" spans="1:7" ht="57" x14ac:dyDescent="0.2">
      <c r="A550" s="161" t="s">
        <v>882</v>
      </c>
      <c r="B550" s="162" t="s">
        <v>884</v>
      </c>
      <c r="C550" s="191"/>
      <c r="D550" s="98" t="s">
        <v>34</v>
      </c>
      <c r="E550" s="63">
        <v>1</v>
      </c>
      <c r="F550" s="281"/>
      <c r="G550" s="92">
        <f t="shared" ref="G550:G557" si="88">ROUND(E550*F550,2)</f>
        <v>0</v>
      </c>
    </row>
    <row r="551" spans="1:7" ht="57" x14ac:dyDescent="0.2">
      <c r="A551" s="161" t="s">
        <v>883</v>
      </c>
      <c r="B551" s="162" t="s">
        <v>885</v>
      </c>
      <c r="C551" s="191"/>
      <c r="D551" s="98" t="s">
        <v>34</v>
      </c>
      <c r="E551" s="63">
        <v>1</v>
      </c>
      <c r="F551" s="282"/>
      <c r="G551" s="92">
        <f t="shared" si="88"/>
        <v>0</v>
      </c>
    </row>
    <row r="552" spans="1:7" ht="57" x14ac:dyDescent="0.2">
      <c r="A552" s="161" t="s">
        <v>888</v>
      </c>
      <c r="B552" s="162" t="s">
        <v>886</v>
      </c>
      <c r="C552" s="191"/>
      <c r="D552" s="98" t="s">
        <v>34</v>
      </c>
      <c r="E552" s="63">
        <v>1</v>
      </c>
      <c r="F552" s="282"/>
      <c r="G552" s="92">
        <f t="shared" si="88"/>
        <v>0</v>
      </c>
    </row>
    <row r="553" spans="1:7" ht="57" x14ac:dyDescent="0.2">
      <c r="A553" s="161" t="s">
        <v>889</v>
      </c>
      <c r="B553" s="162" t="s">
        <v>887</v>
      </c>
      <c r="C553" s="191"/>
      <c r="D553" s="98" t="s">
        <v>34</v>
      </c>
      <c r="E553" s="63">
        <v>1</v>
      </c>
      <c r="F553" s="282"/>
      <c r="G553" s="92">
        <f t="shared" si="88"/>
        <v>0</v>
      </c>
    </row>
    <row r="554" spans="1:7" ht="57" x14ac:dyDescent="0.2">
      <c r="A554" s="39" t="s">
        <v>894</v>
      </c>
      <c r="B554" s="162" t="s">
        <v>890</v>
      </c>
      <c r="C554" s="191"/>
      <c r="D554" s="98" t="s">
        <v>34</v>
      </c>
      <c r="E554" s="63">
        <v>1</v>
      </c>
      <c r="F554" s="282"/>
      <c r="G554" s="92">
        <f t="shared" si="88"/>
        <v>0</v>
      </c>
    </row>
    <row r="555" spans="1:7" ht="57" x14ac:dyDescent="0.2">
      <c r="A555" s="39" t="s">
        <v>895</v>
      </c>
      <c r="B555" s="162" t="s">
        <v>891</v>
      </c>
      <c r="C555" s="191"/>
      <c r="D555" s="98" t="s">
        <v>34</v>
      </c>
      <c r="E555" s="63">
        <v>1</v>
      </c>
      <c r="F555" s="282"/>
      <c r="G555" s="92">
        <f t="shared" si="88"/>
        <v>0</v>
      </c>
    </row>
    <row r="556" spans="1:7" ht="57" x14ac:dyDescent="0.2">
      <c r="A556" s="39" t="s">
        <v>896</v>
      </c>
      <c r="B556" s="162" t="s">
        <v>893</v>
      </c>
      <c r="C556" s="191"/>
      <c r="D556" s="98" t="s">
        <v>34</v>
      </c>
      <c r="E556" s="63">
        <v>1</v>
      </c>
      <c r="F556" s="282"/>
      <c r="G556" s="92">
        <f t="shared" si="88"/>
        <v>0</v>
      </c>
    </row>
    <row r="557" spans="1:7" ht="57" x14ac:dyDescent="0.2">
      <c r="A557" s="39" t="s">
        <v>897</v>
      </c>
      <c r="B557" s="162" t="s">
        <v>892</v>
      </c>
      <c r="C557" s="191"/>
      <c r="D557" s="98" t="s">
        <v>34</v>
      </c>
      <c r="E557" s="63">
        <v>1</v>
      </c>
      <c r="F557" s="282"/>
      <c r="G557" s="92">
        <f t="shared" si="88"/>
        <v>0</v>
      </c>
    </row>
    <row r="558" spans="1:7" ht="57" x14ac:dyDescent="0.2">
      <c r="A558" s="39" t="s">
        <v>946</v>
      </c>
      <c r="B558" s="162" t="s">
        <v>938</v>
      </c>
      <c r="C558" s="191"/>
      <c r="D558" s="98" t="s">
        <v>34</v>
      </c>
      <c r="E558" s="63">
        <v>1</v>
      </c>
      <c r="F558" s="282"/>
      <c r="G558" s="92">
        <f t="shared" ref="G558:G565" si="89">ROUND(E558*F558,2)</f>
        <v>0</v>
      </c>
    </row>
    <row r="559" spans="1:7" ht="57" x14ac:dyDescent="0.2">
      <c r="A559" s="39" t="s">
        <v>947</v>
      </c>
      <c r="B559" s="162" t="s">
        <v>939</v>
      </c>
      <c r="C559" s="191"/>
      <c r="D559" s="98" t="s">
        <v>34</v>
      </c>
      <c r="E559" s="63">
        <v>1</v>
      </c>
      <c r="F559" s="282"/>
      <c r="G559" s="92">
        <f t="shared" si="89"/>
        <v>0</v>
      </c>
    </row>
    <row r="560" spans="1:7" ht="57" x14ac:dyDescent="0.2">
      <c r="A560" s="39" t="s">
        <v>948</v>
      </c>
      <c r="B560" s="162" t="s">
        <v>940</v>
      </c>
      <c r="C560" s="191"/>
      <c r="D560" s="98" t="s">
        <v>34</v>
      </c>
      <c r="E560" s="63">
        <v>1</v>
      </c>
      <c r="F560" s="282"/>
      <c r="G560" s="92">
        <f t="shared" si="89"/>
        <v>0</v>
      </c>
    </row>
    <row r="561" spans="1:7" ht="57" x14ac:dyDescent="0.2">
      <c r="A561" s="39" t="s">
        <v>949</v>
      </c>
      <c r="B561" s="162" t="s">
        <v>941</v>
      </c>
      <c r="C561" s="191"/>
      <c r="D561" s="98" t="s">
        <v>34</v>
      </c>
      <c r="E561" s="63">
        <v>1</v>
      </c>
      <c r="F561" s="282"/>
      <c r="G561" s="92">
        <f t="shared" si="89"/>
        <v>0</v>
      </c>
    </row>
    <row r="562" spans="1:7" ht="57" x14ac:dyDescent="0.2">
      <c r="A562" s="39" t="s">
        <v>950</v>
      </c>
      <c r="B562" s="162" t="s">
        <v>942</v>
      </c>
      <c r="C562" s="191"/>
      <c r="D562" s="98" t="s">
        <v>34</v>
      </c>
      <c r="E562" s="63">
        <v>1</v>
      </c>
      <c r="F562" s="282"/>
      <c r="G562" s="92">
        <f t="shared" si="89"/>
        <v>0</v>
      </c>
    </row>
    <row r="563" spans="1:7" ht="57" x14ac:dyDescent="0.2">
      <c r="A563" s="39" t="s">
        <v>951</v>
      </c>
      <c r="B563" s="162" t="s">
        <v>943</v>
      </c>
      <c r="C563" s="191"/>
      <c r="D563" s="98" t="s">
        <v>34</v>
      </c>
      <c r="E563" s="63">
        <v>1</v>
      </c>
      <c r="F563" s="282"/>
      <c r="G563" s="92">
        <f t="shared" si="89"/>
        <v>0</v>
      </c>
    </row>
    <row r="564" spans="1:7" ht="57" x14ac:dyDescent="0.2">
      <c r="A564" s="39" t="s">
        <v>952</v>
      </c>
      <c r="B564" s="162" t="s">
        <v>944</v>
      </c>
      <c r="C564" s="191"/>
      <c r="D564" s="98" t="s">
        <v>34</v>
      </c>
      <c r="E564" s="63">
        <v>1</v>
      </c>
      <c r="F564" s="282"/>
      <c r="G564" s="92">
        <f t="shared" si="89"/>
        <v>0</v>
      </c>
    </row>
    <row r="565" spans="1:7" ht="57" x14ac:dyDescent="0.2">
      <c r="A565" s="145" t="s">
        <v>953</v>
      </c>
      <c r="B565" s="136" t="s">
        <v>945</v>
      </c>
      <c r="C565" s="192"/>
      <c r="D565" s="152" t="s">
        <v>34</v>
      </c>
      <c r="E565" s="124">
        <v>1</v>
      </c>
      <c r="F565" s="283"/>
      <c r="G565" s="125">
        <f t="shared" si="89"/>
        <v>0</v>
      </c>
    </row>
    <row r="566" spans="1:7" s="247" customFormat="1" x14ac:dyDescent="0.2">
      <c r="A566" s="119"/>
      <c r="B566" s="141" t="s">
        <v>836</v>
      </c>
      <c r="C566" s="193"/>
      <c r="D566" s="124"/>
      <c r="E566" s="124"/>
      <c r="F566" s="303"/>
      <c r="G566" s="125"/>
    </row>
    <row r="567" spans="1:7" ht="114" x14ac:dyDescent="0.2">
      <c r="A567" s="145" t="s">
        <v>898</v>
      </c>
      <c r="B567" s="97" t="s">
        <v>983</v>
      </c>
      <c r="C567" s="192"/>
      <c r="D567" s="155" t="s">
        <v>32</v>
      </c>
      <c r="E567" s="148">
        <v>1</v>
      </c>
      <c r="F567" s="283"/>
      <c r="G567" s="125">
        <f>ROUND(E567*F567,2)</f>
        <v>0</v>
      </c>
    </row>
    <row r="568" spans="1:7" ht="15" thickBot="1" x14ac:dyDescent="0.25">
      <c r="A568" s="80"/>
      <c r="B568" s="81" t="s">
        <v>159</v>
      </c>
      <c r="C568" s="197"/>
      <c r="D568" s="82"/>
      <c r="E568" s="82"/>
      <c r="F568" s="83"/>
      <c r="G568" s="83">
        <f>SUM(G510:G567)</f>
        <v>0</v>
      </c>
    </row>
    <row r="569" spans="1:7" ht="15" thickTop="1" x14ac:dyDescent="0.2">
      <c r="C569" s="198"/>
    </row>
    <row r="570" spans="1:7" x14ac:dyDescent="0.2">
      <c r="C570" s="198"/>
    </row>
    <row r="571" spans="1:7" x14ac:dyDescent="0.2">
      <c r="A571" s="66" t="s">
        <v>160</v>
      </c>
      <c r="B571" s="67" t="s">
        <v>122</v>
      </c>
      <c r="C571" s="199"/>
      <c r="D571" s="68"/>
      <c r="E571" s="68"/>
      <c r="F571" s="69"/>
      <c r="G571" s="69"/>
    </row>
    <row r="572" spans="1:7" s="268" customFormat="1" ht="12.75" x14ac:dyDescent="0.2">
      <c r="A572" s="264"/>
      <c r="B572" s="269" t="s">
        <v>926</v>
      </c>
      <c r="C572" s="265"/>
      <c r="D572" s="266"/>
      <c r="E572" s="266"/>
      <c r="F572" s="267"/>
      <c r="G572" s="267"/>
    </row>
    <row r="573" spans="1:7" x14ac:dyDescent="0.2">
      <c r="B573" s="74"/>
      <c r="C573" s="201"/>
      <c r="D573" s="71"/>
      <c r="G573" s="72"/>
    </row>
    <row r="574" spans="1:7" ht="114" x14ac:dyDescent="0.2">
      <c r="A574" s="129" t="s">
        <v>50</v>
      </c>
      <c r="B574" s="126" t="s">
        <v>247</v>
      </c>
      <c r="C574" s="200" t="s">
        <v>984</v>
      </c>
      <c r="D574" s="130" t="s">
        <v>34</v>
      </c>
      <c r="E574" s="137">
        <v>1</v>
      </c>
      <c r="F574" s="291"/>
      <c r="G574" s="131">
        <f>ROUND(E574*F574,2)</f>
        <v>0</v>
      </c>
    </row>
    <row r="575" spans="1:7" ht="99.75" x14ac:dyDescent="0.2">
      <c r="A575" s="249" t="s">
        <v>136</v>
      </c>
      <c r="B575" s="250" t="s">
        <v>985</v>
      </c>
      <c r="C575" s="251"/>
      <c r="D575" s="252" t="s">
        <v>34</v>
      </c>
      <c r="E575" s="253">
        <v>1</v>
      </c>
      <c r="F575" s="284"/>
      <c r="G575" s="254">
        <f>ROUND(E575*F575,2)</f>
        <v>0</v>
      </c>
    </row>
    <row r="576" spans="1:7" ht="15" thickBot="1" x14ac:dyDescent="0.25">
      <c r="A576" s="80"/>
      <c r="B576" s="81" t="s">
        <v>1</v>
      </c>
      <c r="C576" s="197"/>
      <c r="D576" s="82"/>
      <c r="E576" s="82"/>
      <c r="F576" s="83"/>
      <c r="G576" s="83">
        <f>SUM(G574:G575)</f>
        <v>0</v>
      </c>
    </row>
    <row r="577" spans="1:7" ht="15" thickTop="1" x14ac:dyDescent="0.2">
      <c r="C577" s="198"/>
    </row>
    <row r="578" spans="1:7" x14ac:dyDescent="0.2">
      <c r="C578" s="198"/>
    </row>
    <row r="579" spans="1:7" x14ac:dyDescent="0.2">
      <c r="A579" s="66" t="s">
        <v>192</v>
      </c>
      <c r="B579" s="67" t="s">
        <v>189</v>
      </c>
      <c r="C579" s="199"/>
      <c r="D579" s="68"/>
      <c r="E579" s="68"/>
      <c r="F579" s="69"/>
      <c r="G579" s="69"/>
    </row>
    <row r="580" spans="1:7" s="268" customFormat="1" ht="12.75" x14ac:dyDescent="0.2">
      <c r="A580" s="264"/>
      <c r="B580" s="269" t="s">
        <v>926</v>
      </c>
      <c r="C580" s="265"/>
      <c r="D580" s="266"/>
      <c r="E580" s="266"/>
      <c r="F580" s="267"/>
      <c r="G580" s="267"/>
    </row>
    <row r="581" spans="1:7" x14ac:dyDescent="0.2">
      <c r="B581" s="74"/>
      <c r="C581" s="201"/>
      <c r="D581" s="71"/>
      <c r="G581" s="72"/>
    </row>
    <row r="582" spans="1:7" ht="99.75" x14ac:dyDescent="0.2">
      <c r="A582" s="129" t="s">
        <v>137</v>
      </c>
      <c r="B582" s="163" t="s">
        <v>903</v>
      </c>
      <c r="C582" s="200"/>
      <c r="D582" s="127" t="s">
        <v>32</v>
      </c>
      <c r="E582" s="133">
        <v>1</v>
      </c>
      <c r="F582" s="291"/>
      <c r="G582" s="128">
        <f>ROUND(E582*F582,2)</f>
        <v>0</v>
      </c>
    </row>
    <row r="583" spans="1:7" ht="57" x14ac:dyDescent="0.2">
      <c r="A583" s="129" t="s">
        <v>191</v>
      </c>
      <c r="B583" s="163" t="s">
        <v>900</v>
      </c>
      <c r="C583" s="200"/>
      <c r="D583" s="130" t="s">
        <v>32</v>
      </c>
      <c r="E583" s="137">
        <v>1</v>
      </c>
      <c r="F583" s="282"/>
      <c r="G583" s="131">
        <f>ROUND(E583*F583,2)</f>
        <v>0</v>
      </c>
    </row>
    <row r="584" spans="1:7" x14ac:dyDescent="0.2">
      <c r="A584" s="255" t="s">
        <v>193</v>
      </c>
      <c r="B584" s="256" t="s">
        <v>901</v>
      </c>
      <c r="C584" s="257"/>
      <c r="D584" s="258" t="s">
        <v>32</v>
      </c>
      <c r="E584" s="259">
        <v>1</v>
      </c>
      <c r="F584" s="299"/>
      <c r="G584" s="260">
        <f t="shared" ref="G584" si="90">ROUND(E584*F584,2)</f>
        <v>0</v>
      </c>
    </row>
    <row r="585" spans="1:7" ht="185.25" x14ac:dyDescent="0.2">
      <c r="A585" s="1" t="s">
        <v>194</v>
      </c>
      <c r="B585" s="261" t="s">
        <v>986</v>
      </c>
      <c r="C585" s="201" t="s">
        <v>902</v>
      </c>
      <c r="D585" s="75" t="s">
        <v>32</v>
      </c>
      <c r="E585" s="77">
        <v>1</v>
      </c>
      <c r="F585" s="282"/>
      <c r="G585" s="76">
        <f>ROUND(E585*F585,2)</f>
        <v>0</v>
      </c>
    </row>
    <row r="586" spans="1:7" ht="199.5" x14ac:dyDescent="0.2">
      <c r="A586" s="249" t="s">
        <v>904</v>
      </c>
      <c r="B586" s="262" t="s">
        <v>987</v>
      </c>
      <c r="C586" s="251"/>
      <c r="D586" s="252" t="s">
        <v>32</v>
      </c>
      <c r="E586" s="253">
        <v>1</v>
      </c>
      <c r="F586" s="284"/>
      <c r="G586" s="254">
        <f>ROUND(E586*F586,2)</f>
        <v>0</v>
      </c>
    </row>
    <row r="587" spans="1:7" ht="15" thickBot="1" x14ac:dyDescent="0.25">
      <c r="A587" s="80"/>
      <c r="B587" s="81" t="s">
        <v>190</v>
      </c>
      <c r="C587" s="197"/>
      <c r="D587" s="82"/>
      <c r="E587" s="82"/>
      <c r="F587" s="83"/>
      <c r="G587" s="83">
        <f>SUM(G582:G586)</f>
        <v>0</v>
      </c>
    </row>
    <row r="588" spans="1:7" ht="15" thickTop="1" x14ac:dyDescent="0.2">
      <c r="C588" s="198"/>
    </row>
    <row r="589" spans="1:7" x14ac:dyDescent="0.2">
      <c r="C589" s="198"/>
    </row>
    <row r="590" spans="1:7" s="60" customFormat="1" ht="15.75" x14ac:dyDescent="0.25">
      <c r="A590" s="56" t="s">
        <v>97</v>
      </c>
      <c r="B590" s="57" t="s">
        <v>115</v>
      </c>
      <c r="C590" s="199"/>
      <c r="D590" s="58"/>
      <c r="E590" s="58"/>
      <c r="F590" s="59"/>
      <c r="G590" s="59"/>
    </row>
    <row r="591" spans="1:7" x14ac:dyDescent="0.2">
      <c r="B591" s="62"/>
      <c r="C591" s="202"/>
      <c r="D591" s="63"/>
      <c r="E591" s="63"/>
    </row>
    <row r="592" spans="1:7" s="70" customFormat="1" ht="15" x14ac:dyDescent="0.25">
      <c r="A592" s="66" t="s">
        <v>99</v>
      </c>
      <c r="B592" s="67" t="s">
        <v>118</v>
      </c>
      <c r="C592" s="199"/>
      <c r="D592" s="68"/>
      <c r="E592" s="68"/>
      <c r="F592" s="69"/>
      <c r="G592" s="69"/>
    </row>
    <row r="593" spans="1:7" s="268" customFormat="1" ht="12.75" x14ac:dyDescent="0.2">
      <c r="A593" s="264"/>
      <c r="B593" s="269" t="s">
        <v>926</v>
      </c>
      <c r="C593" s="265"/>
      <c r="D593" s="266"/>
      <c r="E593" s="266"/>
      <c r="F593" s="267"/>
      <c r="G593" s="267"/>
    </row>
    <row r="594" spans="1:7" x14ac:dyDescent="0.2">
      <c r="A594" s="119"/>
      <c r="B594" s="122"/>
      <c r="C594" s="192"/>
      <c r="D594" s="120"/>
      <c r="E594" s="124"/>
      <c r="F594" s="124"/>
      <c r="G594" s="121"/>
    </row>
    <row r="595" spans="1:7" s="73" customFormat="1" ht="228" x14ac:dyDescent="0.2">
      <c r="A595" s="174" t="s">
        <v>29</v>
      </c>
      <c r="B595" s="175" t="s">
        <v>373</v>
      </c>
      <c r="C595" s="190"/>
      <c r="D595" s="176"/>
      <c r="E595" s="173"/>
      <c r="F595" s="177"/>
      <c r="G595" s="177"/>
    </row>
    <row r="596" spans="1:7" s="73" customFormat="1" ht="28.5" x14ac:dyDescent="0.2">
      <c r="A596" s="161" t="s">
        <v>37</v>
      </c>
      <c r="B596" s="95" t="s">
        <v>151</v>
      </c>
      <c r="C596" s="191"/>
      <c r="D596" s="169" t="s">
        <v>32</v>
      </c>
      <c r="E596" s="63">
        <v>2</v>
      </c>
      <c r="F596" s="281"/>
      <c r="G596" s="170">
        <f t="shared" ref="G596:G597" si="91">ROUND(E596*F596,2)</f>
        <v>0</v>
      </c>
    </row>
    <row r="597" spans="1:7" s="73" customFormat="1" x14ac:dyDescent="0.2">
      <c r="A597" s="151" t="s">
        <v>906</v>
      </c>
      <c r="B597" s="136" t="s">
        <v>905</v>
      </c>
      <c r="C597" s="192"/>
      <c r="D597" s="152" t="s">
        <v>32</v>
      </c>
      <c r="E597" s="124">
        <v>5</v>
      </c>
      <c r="F597" s="283"/>
      <c r="G597" s="121">
        <f t="shared" si="91"/>
        <v>0</v>
      </c>
    </row>
    <row r="598" spans="1:7" ht="99.75" x14ac:dyDescent="0.2">
      <c r="A598" s="1" t="s">
        <v>30</v>
      </c>
      <c r="B598" s="2" t="s">
        <v>907</v>
      </c>
      <c r="C598" s="201"/>
      <c r="D598" s="71"/>
      <c r="G598" s="72"/>
    </row>
    <row r="599" spans="1:7" ht="28.5" x14ac:dyDescent="0.2">
      <c r="A599" s="1" t="s">
        <v>181</v>
      </c>
      <c r="B599" s="2" t="s">
        <v>908</v>
      </c>
      <c r="C599" s="201"/>
      <c r="D599" s="71" t="s">
        <v>32</v>
      </c>
      <c r="E599" s="64">
        <v>1</v>
      </c>
      <c r="F599" s="281"/>
      <c r="G599" s="72">
        <f>ROUND(E599*F599,2)</f>
        <v>0</v>
      </c>
    </row>
    <row r="600" spans="1:7" x14ac:dyDescent="0.2">
      <c r="A600" s="1" t="s">
        <v>182</v>
      </c>
      <c r="B600" s="2" t="s">
        <v>909</v>
      </c>
      <c r="C600" s="201"/>
      <c r="D600" s="71" t="s">
        <v>32</v>
      </c>
      <c r="E600" s="64">
        <v>4</v>
      </c>
      <c r="F600" s="282"/>
      <c r="G600" s="72">
        <f>ROUND(E600*F600,2)</f>
        <v>0</v>
      </c>
    </row>
    <row r="601" spans="1:7" s="79" customFormat="1" x14ac:dyDescent="0.2">
      <c r="A601" s="151" t="s">
        <v>691</v>
      </c>
      <c r="B601" s="136" t="s">
        <v>910</v>
      </c>
      <c r="C601" s="192"/>
      <c r="D601" s="132" t="s">
        <v>32</v>
      </c>
      <c r="E601" s="134">
        <v>1</v>
      </c>
      <c r="F601" s="283"/>
      <c r="G601" s="125">
        <f t="shared" ref="G601" si="92">ROUND(E601*F601,2)</f>
        <v>0</v>
      </c>
    </row>
    <row r="602" spans="1:7" s="79" customFormat="1" ht="142.5" customHeight="1" x14ac:dyDescent="0.2">
      <c r="A602" s="1" t="s">
        <v>53</v>
      </c>
      <c r="B602" s="74" t="s">
        <v>146</v>
      </c>
      <c r="C602" s="201"/>
      <c r="D602" s="75" t="s">
        <v>32</v>
      </c>
      <c r="E602" s="77">
        <v>1</v>
      </c>
      <c r="F602" s="279"/>
      <c r="G602" s="76">
        <f>ROUND(E602*F602,2)</f>
        <v>0</v>
      </c>
    </row>
    <row r="603" spans="1:7" s="70" customFormat="1" ht="15.75" thickBot="1" x14ac:dyDescent="0.3">
      <c r="A603" s="80"/>
      <c r="B603" s="81" t="s">
        <v>26</v>
      </c>
      <c r="C603" s="197"/>
      <c r="D603" s="82"/>
      <c r="E603" s="82"/>
      <c r="F603" s="83"/>
      <c r="G603" s="83">
        <f>SUM(G595:G602)</f>
        <v>0</v>
      </c>
    </row>
    <row r="604" spans="1:7" ht="15" thickTop="1" x14ac:dyDescent="0.2">
      <c r="B604" s="62"/>
      <c r="C604" s="202"/>
      <c r="D604" s="63"/>
      <c r="E604" s="63"/>
    </row>
    <row r="605" spans="1:7" x14ac:dyDescent="0.2">
      <c r="B605" s="62"/>
      <c r="C605" s="202"/>
      <c r="D605" s="63"/>
      <c r="E605" s="63"/>
    </row>
    <row r="606" spans="1:7" s="70" customFormat="1" ht="15" x14ac:dyDescent="0.25">
      <c r="A606" s="66" t="s">
        <v>100</v>
      </c>
      <c r="B606" s="67" t="s">
        <v>253</v>
      </c>
      <c r="C606" s="199"/>
      <c r="D606" s="68"/>
      <c r="E606" s="68"/>
      <c r="F606" s="69"/>
      <c r="G606" s="69"/>
    </row>
    <row r="607" spans="1:7" s="268" customFormat="1" ht="12.75" x14ac:dyDescent="0.2">
      <c r="A607" s="264"/>
      <c r="B607" s="269" t="s">
        <v>926</v>
      </c>
      <c r="C607" s="265"/>
      <c r="D607" s="266"/>
      <c r="E607" s="266"/>
      <c r="F607" s="267"/>
      <c r="G607" s="267"/>
    </row>
    <row r="608" spans="1:7" x14ac:dyDescent="0.2">
      <c r="B608" s="74"/>
      <c r="C608" s="201"/>
      <c r="D608" s="71"/>
      <c r="G608" s="72"/>
    </row>
    <row r="609" spans="1:7" x14ac:dyDescent="0.2">
      <c r="A609" s="119"/>
      <c r="B609" s="122" t="s">
        <v>54</v>
      </c>
      <c r="C609" s="192"/>
      <c r="D609" s="132"/>
      <c r="E609" s="134"/>
      <c r="F609" s="134"/>
      <c r="G609" s="125"/>
    </row>
    <row r="610" spans="1:7" ht="42.75" x14ac:dyDescent="0.2">
      <c r="A610" s="129" t="s">
        <v>43</v>
      </c>
      <c r="B610" s="163" t="s">
        <v>911</v>
      </c>
      <c r="C610" s="200"/>
      <c r="D610" s="130" t="s">
        <v>35</v>
      </c>
      <c r="E610" s="133">
        <v>50</v>
      </c>
      <c r="F610" s="291"/>
      <c r="G610" s="131">
        <f t="shared" ref="G610:G615" si="93">ROUND(E610*F610,2)</f>
        <v>0</v>
      </c>
    </row>
    <row r="611" spans="1:7" s="79" customFormat="1" ht="43.5" x14ac:dyDescent="0.2">
      <c r="A611" s="129" t="s">
        <v>44</v>
      </c>
      <c r="B611" s="126" t="s">
        <v>141</v>
      </c>
      <c r="C611" s="200"/>
      <c r="D611" s="130" t="s">
        <v>35</v>
      </c>
      <c r="E611" s="137">
        <v>50</v>
      </c>
      <c r="F611" s="282"/>
      <c r="G611" s="131">
        <f t="shared" si="93"/>
        <v>0</v>
      </c>
    </row>
    <row r="612" spans="1:7" s="79" customFormat="1" x14ac:dyDescent="0.2">
      <c r="A612" s="151" t="s">
        <v>45</v>
      </c>
      <c r="B612" s="136" t="s">
        <v>268</v>
      </c>
      <c r="C612" s="192"/>
      <c r="D612" s="120" t="s">
        <v>34</v>
      </c>
      <c r="E612" s="124">
        <v>1</v>
      </c>
      <c r="F612" s="282"/>
      <c r="G612" s="121">
        <f t="shared" si="93"/>
        <v>0</v>
      </c>
    </row>
    <row r="613" spans="1:7" ht="71.25" x14ac:dyDescent="0.2">
      <c r="A613" s="151" t="s">
        <v>131</v>
      </c>
      <c r="B613" s="122" t="s">
        <v>133</v>
      </c>
      <c r="C613" s="192" t="s">
        <v>912</v>
      </c>
      <c r="D613" s="120" t="s">
        <v>34</v>
      </c>
      <c r="E613" s="124">
        <v>2</v>
      </c>
      <c r="F613" s="282"/>
      <c r="G613" s="121">
        <f t="shared" si="93"/>
        <v>0</v>
      </c>
    </row>
    <row r="614" spans="1:7" ht="71.25" x14ac:dyDescent="0.2">
      <c r="A614" s="151" t="s">
        <v>5</v>
      </c>
      <c r="B614" s="122" t="s">
        <v>174</v>
      </c>
      <c r="C614" s="192" t="s">
        <v>913</v>
      </c>
      <c r="D614" s="120" t="s">
        <v>34</v>
      </c>
      <c r="E614" s="124">
        <v>1</v>
      </c>
      <c r="F614" s="282"/>
      <c r="G614" s="121">
        <f t="shared" si="93"/>
        <v>0</v>
      </c>
    </row>
    <row r="615" spans="1:7" x14ac:dyDescent="0.2">
      <c r="A615" s="151" t="s">
        <v>57</v>
      </c>
      <c r="B615" s="136" t="s">
        <v>269</v>
      </c>
      <c r="C615" s="192"/>
      <c r="D615" s="120" t="s">
        <v>34</v>
      </c>
      <c r="E615" s="124">
        <v>1</v>
      </c>
      <c r="F615" s="282"/>
      <c r="G615" s="121">
        <f t="shared" si="93"/>
        <v>0</v>
      </c>
    </row>
    <row r="616" spans="1:7" x14ac:dyDescent="0.2">
      <c r="A616" s="156" t="s">
        <v>149</v>
      </c>
      <c r="B616" s="157" t="s">
        <v>254</v>
      </c>
      <c r="C616" s="192"/>
      <c r="D616" s="158" t="s">
        <v>34</v>
      </c>
      <c r="E616" s="159">
        <v>3</v>
      </c>
      <c r="F616" s="300"/>
      <c r="G616" s="160">
        <f t="shared" ref="G616:G617" si="94">ROUND(E616*F616,2)</f>
        <v>0</v>
      </c>
    </row>
    <row r="617" spans="1:7" x14ac:dyDescent="0.2">
      <c r="A617" s="156" t="s">
        <v>150</v>
      </c>
      <c r="B617" s="157" t="s">
        <v>255</v>
      </c>
      <c r="C617" s="192"/>
      <c r="D617" s="158" t="s">
        <v>34</v>
      </c>
      <c r="E617" s="159">
        <v>10</v>
      </c>
      <c r="F617" s="301"/>
      <c r="G617" s="160">
        <f t="shared" si="94"/>
        <v>0</v>
      </c>
    </row>
    <row r="618" spans="1:7" ht="28.5" x14ac:dyDescent="0.2">
      <c r="A618" s="101" t="s">
        <v>157</v>
      </c>
      <c r="B618" s="102" t="s">
        <v>256</v>
      </c>
      <c r="C618" s="191"/>
      <c r="D618" s="116"/>
      <c r="E618" s="117"/>
      <c r="F618" s="117"/>
      <c r="G618" s="118"/>
    </row>
    <row r="619" spans="1:7" x14ac:dyDescent="0.2">
      <c r="A619" s="110" t="s">
        <v>270</v>
      </c>
      <c r="B619" s="111" t="s">
        <v>257</v>
      </c>
      <c r="C619" s="201"/>
      <c r="D619" s="112" t="s">
        <v>258</v>
      </c>
      <c r="E619" s="113">
        <v>15</v>
      </c>
      <c r="F619" s="294"/>
      <c r="G619" s="114">
        <f>ROUND(E619*F619,2)</f>
        <v>0</v>
      </c>
    </row>
    <row r="620" spans="1:7" x14ac:dyDescent="0.2">
      <c r="A620" s="110" t="s">
        <v>271</v>
      </c>
      <c r="B620" s="111" t="s">
        <v>259</v>
      </c>
      <c r="C620" s="201"/>
      <c r="D620" s="112"/>
      <c r="E620" s="115">
        <v>0.25</v>
      </c>
      <c r="F620" s="302"/>
      <c r="G620" s="114">
        <f>ROUND(E620*F620,2)</f>
        <v>0</v>
      </c>
    </row>
    <row r="621" spans="1:7" s="70" customFormat="1" ht="15.75" thickBot="1" x14ac:dyDescent="0.3">
      <c r="A621" s="80"/>
      <c r="B621" s="81" t="s">
        <v>117</v>
      </c>
      <c r="C621" s="197"/>
      <c r="D621" s="82"/>
      <c r="E621" s="82"/>
      <c r="F621" s="83"/>
      <c r="G621" s="83">
        <f>SUM(G610:G620)</f>
        <v>0</v>
      </c>
    </row>
    <row r="622" spans="1:7" ht="15" thickTop="1" x14ac:dyDescent="0.2">
      <c r="C622" s="198"/>
    </row>
    <row r="623" spans="1:7" x14ac:dyDescent="0.2">
      <c r="C623" s="198"/>
    </row>
    <row r="624" spans="1:7" s="70" customFormat="1" ht="15" x14ac:dyDescent="0.25">
      <c r="A624" s="66" t="s">
        <v>101</v>
      </c>
      <c r="B624" s="67" t="s">
        <v>126</v>
      </c>
      <c r="C624" s="199"/>
      <c r="D624" s="68"/>
      <c r="E624" s="68"/>
      <c r="F624" s="69"/>
      <c r="G624" s="69"/>
    </row>
    <row r="625" spans="1:7" s="268" customFormat="1" ht="12.75" x14ac:dyDescent="0.2">
      <c r="A625" s="264"/>
      <c r="B625" s="269" t="s">
        <v>926</v>
      </c>
      <c r="C625" s="265"/>
      <c r="D625" s="266"/>
      <c r="E625" s="266"/>
      <c r="F625" s="267"/>
      <c r="G625" s="267"/>
    </row>
    <row r="626" spans="1:7" s="79" customFormat="1" x14ac:dyDescent="0.2">
      <c r="A626" s="119"/>
      <c r="B626" s="122"/>
      <c r="C626" s="192"/>
      <c r="D626" s="132"/>
      <c r="E626" s="134"/>
      <c r="F626" s="134"/>
      <c r="G626" s="125"/>
    </row>
    <row r="627" spans="1:7" s="79" customFormat="1" ht="142.5" x14ac:dyDescent="0.2">
      <c r="A627" s="61" t="s">
        <v>42</v>
      </c>
      <c r="B627" s="74" t="s">
        <v>248</v>
      </c>
      <c r="C627" s="201"/>
      <c r="D627" s="75"/>
      <c r="E627" s="77"/>
      <c r="F627" s="77"/>
      <c r="G627" s="76"/>
    </row>
    <row r="628" spans="1:7" s="79" customFormat="1" ht="15.75" x14ac:dyDescent="0.2">
      <c r="A628" s="101" t="s">
        <v>239</v>
      </c>
      <c r="B628" s="102" t="s">
        <v>249</v>
      </c>
      <c r="C628" s="191"/>
      <c r="D628" s="103" t="s">
        <v>32</v>
      </c>
      <c r="E628" s="104">
        <v>1</v>
      </c>
      <c r="F628" s="294"/>
      <c r="G628" s="105">
        <f t="shared" ref="G628:G630" si="95">ROUND(E628*F628,2)</f>
        <v>0</v>
      </c>
    </row>
    <row r="629" spans="1:7" s="79" customFormat="1" ht="15.75" x14ac:dyDescent="0.2">
      <c r="A629" s="101" t="s">
        <v>240</v>
      </c>
      <c r="B629" s="102" t="s">
        <v>250</v>
      </c>
      <c r="C629" s="191"/>
      <c r="D629" s="103" t="s">
        <v>32</v>
      </c>
      <c r="E629" s="104">
        <v>1</v>
      </c>
      <c r="F629" s="300"/>
      <c r="G629" s="105">
        <f t="shared" si="95"/>
        <v>0</v>
      </c>
    </row>
    <row r="630" spans="1:7" s="79" customFormat="1" ht="15.75" x14ac:dyDescent="0.2">
      <c r="A630" s="106" t="s">
        <v>251</v>
      </c>
      <c r="B630" s="102" t="s">
        <v>252</v>
      </c>
      <c r="C630" s="196"/>
      <c r="D630" s="107" t="s">
        <v>32</v>
      </c>
      <c r="E630" s="108">
        <v>1</v>
      </c>
      <c r="F630" s="295"/>
      <c r="G630" s="109">
        <f t="shared" si="95"/>
        <v>0</v>
      </c>
    </row>
    <row r="631" spans="1:7" s="96" customFormat="1" ht="15.75" thickBot="1" x14ac:dyDescent="0.3">
      <c r="A631" s="80"/>
      <c r="B631" s="81" t="s">
        <v>134</v>
      </c>
      <c r="C631" s="197"/>
      <c r="D631" s="82"/>
      <c r="E631" s="82"/>
      <c r="F631" s="93"/>
      <c r="G631" s="93">
        <f>SUM(G627:G630)</f>
        <v>0</v>
      </c>
    </row>
    <row r="632" spans="1:7" ht="15" thickTop="1" x14ac:dyDescent="0.2">
      <c r="C632" s="198"/>
    </row>
    <row r="633" spans="1:7" x14ac:dyDescent="0.2">
      <c r="C633" s="198"/>
    </row>
    <row r="634" spans="1:7" s="70" customFormat="1" ht="15" x14ac:dyDescent="0.25">
      <c r="A634" s="66" t="s">
        <v>2</v>
      </c>
      <c r="B634" s="67" t="s">
        <v>27</v>
      </c>
      <c r="C634" s="199"/>
      <c r="D634" s="68"/>
      <c r="E634" s="68"/>
      <c r="F634" s="69"/>
      <c r="G634" s="69"/>
    </row>
    <row r="635" spans="1:7" s="268" customFormat="1" ht="12.75" x14ac:dyDescent="0.2">
      <c r="A635" s="264"/>
      <c r="B635" s="269" t="s">
        <v>926</v>
      </c>
      <c r="C635" s="265"/>
      <c r="D635" s="266"/>
      <c r="E635" s="266"/>
      <c r="F635" s="267"/>
      <c r="G635" s="267"/>
    </row>
    <row r="636" spans="1:7" x14ac:dyDescent="0.2">
      <c r="A636" s="119"/>
      <c r="B636" s="122"/>
      <c r="C636" s="192"/>
      <c r="D636" s="120"/>
      <c r="E636" s="124"/>
      <c r="F636" s="124"/>
      <c r="G636" s="121"/>
    </row>
    <row r="637" spans="1:7" ht="71.25" x14ac:dyDescent="0.2">
      <c r="A637" s="129" t="s">
        <v>41</v>
      </c>
      <c r="B637" s="163" t="s">
        <v>916</v>
      </c>
      <c r="C637" s="200" t="s">
        <v>915</v>
      </c>
      <c r="D637" s="130" t="s">
        <v>34</v>
      </c>
      <c r="E637" s="137">
        <v>2</v>
      </c>
      <c r="F637" s="285"/>
      <c r="G637" s="131">
        <f>ROUND(E637*F637,2)</f>
        <v>0</v>
      </c>
    </row>
    <row r="638" spans="1:7" ht="28.5" x14ac:dyDescent="0.2">
      <c r="A638" s="1" t="s">
        <v>49</v>
      </c>
      <c r="B638" s="74" t="s">
        <v>0</v>
      </c>
      <c r="C638" s="201"/>
      <c r="D638" s="71"/>
      <c r="G638" s="72"/>
    </row>
    <row r="639" spans="1:7" ht="72" x14ac:dyDescent="0.2">
      <c r="A639" s="1" t="s">
        <v>245</v>
      </c>
      <c r="B639" s="2" t="s">
        <v>919</v>
      </c>
      <c r="C639" s="201" t="s">
        <v>917</v>
      </c>
      <c r="D639" s="75" t="s">
        <v>34</v>
      </c>
      <c r="E639" s="77">
        <v>1</v>
      </c>
      <c r="F639" s="281"/>
      <c r="G639" s="76">
        <f>ROUND(E639*F639,2)</f>
        <v>0</v>
      </c>
    </row>
    <row r="640" spans="1:7" ht="71.25" x14ac:dyDescent="0.2">
      <c r="A640" s="1" t="s">
        <v>246</v>
      </c>
      <c r="B640" s="2" t="s">
        <v>920</v>
      </c>
      <c r="C640" s="201" t="s">
        <v>918</v>
      </c>
      <c r="D640" s="75" t="s">
        <v>34</v>
      </c>
      <c r="E640" s="77">
        <v>1</v>
      </c>
      <c r="F640" s="284"/>
      <c r="G640" s="76">
        <f>ROUND(E640*F640,2)</f>
        <v>0</v>
      </c>
    </row>
    <row r="641" spans="1:7" s="70" customFormat="1" ht="15.75" thickBot="1" x14ac:dyDescent="0.3">
      <c r="A641" s="80"/>
      <c r="B641" s="81" t="s">
        <v>28</v>
      </c>
      <c r="C641" s="197"/>
      <c r="D641" s="82"/>
      <c r="E641" s="82"/>
      <c r="F641" s="83"/>
      <c r="G641" s="83">
        <f>SUM(G637:G640)</f>
        <v>0</v>
      </c>
    </row>
    <row r="642" spans="1:7" ht="15" thickTop="1" x14ac:dyDescent="0.2">
      <c r="C642" s="198"/>
    </row>
    <row r="643" spans="1:7" x14ac:dyDescent="0.2">
      <c r="C643" s="198"/>
    </row>
    <row r="644" spans="1:7" x14ac:dyDescent="0.2">
      <c r="A644" s="66" t="s">
        <v>127</v>
      </c>
      <c r="B644" s="67" t="s">
        <v>3</v>
      </c>
      <c r="C644" s="199"/>
      <c r="D644" s="68"/>
      <c r="E644" s="68"/>
      <c r="F644" s="69"/>
      <c r="G644" s="69"/>
    </row>
    <row r="645" spans="1:7" s="268" customFormat="1" ht="12.75" x14ac:dyDescent="0.2">
      <c r="A645" s="264"/>
      <c r="B645" s="269" t="s">
        <v>926</v>
      </c>
      <c r="C645" s="265"/>
      <c r="D645" s="266"/>
      <c r="E645" s="266"/>
      <c r="F645" s="267"/>
      <c r="G645" s="267"/>
    </row>
    <row r="646" spans="1:7" x14ac:dyDescent="0.2">
      <c r="B646" s="74"/>
      <c r="C646" s="201"/>
      <c r="D646" s="71"/>
      <c r="G646" s="72"/>
    </row>
    <row r="647" spans="1:7" ht="71.25" x14ac:dyDescent="0.2">
      <c r="A647" s="211" t="s">
        <v>50</v>
      </c>
      <c r="B647" s="175" t="s">
        <v>922</v>
      </c>
      <c r="C647" s="190"/>
      <c r="D647" s="172"/>
      <c r="E647" s="189"/>
      <c r="F647" s="189"/>
      <c r="G647" s="173"/>
    </row>
    <row r="648" spans="1:7" ht="28.5" x14ac:dyDescent="0.2">
      <c r="A648" s="161" t="s">
        <v>921</v>
      </c>
      <c r="B648" s="162" t="s">
        <v>923</v>
      </c>
      <c r="C648" s="191"/>
      <c r="D648" s="169" t="s">
        <v>32</v>
      </c>
      <c r="E648" s="63">
        <v>1</v>
      </c>
      <c r="F648" s="281"/>
      <c r="G648" s="170">
        <f>ROUND(E648*F648,2)</f>
        <v>0</v>
      </c>
    </row>
    <row r="649" spans="1:7" ht="28.5" x14ac:dyDescent="0.2">
      <c r="A649" s="184" t="s">
        <v>924</v>
      </c>
      <c r="B649" s="263" t="s">
        <v>925</v>
      </c>
      <c r="C649" s="196"/>
      <c r="D649" s="186" t="s">
        <v>32</v>
      </c>
      <c r="E649" s="187">
        <v>1</v>
      </c>
      <c r="F649" s="284"/>
      <c r="G649" s="188">
        <f>ROUND(E649*F649,2)</f>
        <v>0</v>
      </c>
    </row>
    <row r="650" spans="1:7" ht="15" thickBot="1" x14ac:dyDescent="0.25">
      <c r="A650" s="80"/>
      <c r="B650" s="81" t="s">
        <v>4</v>
      </c>
      <c r="C650" s="197"/>
      <c r="D650" s="82"/>
      <c r="E650" s="82"/>
      <c r="F650" s="83"/>
      <c r="G650" s="83">
        <f>SUM(G647:G649)</f>
        <v>0</v>
      </c>
    </row>
    <row r="651" spans="1:7" ht="15" thickTop="1" x14ac:dyDescent="0.2"/>
  </sheetData>
  <pageMargins left="0.51181102362204722" right="0.39370078740157483" top="0.51181102362204722" bottom="0.51181102362204722" header="0.27559055118110237" footer="0.27559055118110237"/>
  <pageSetup paperSize="9" scale="61" fitToHeight="40" orientation="portrait" r:id="rId1"/>
  <headerFooter alignWithMargins="0">
    <oddFooter>&amp;L&amp;8&amp;A&amp;R&amp;8&amp;P / &amp;N</oddFooter>
  </headerFooter>
  <rowBreaks count="1" manualBreakCount="1">
    <brk id="844"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Naslovna stran</vt:lpstr>
      <vt:lpstr>Popis del s predizmerami</vt:lpstr>
      <vt:lpstr>'Popis del s predizmerami'!Print_Titles</vt:lpstr>
    </vt:vector>
  </TitlesOfParts>
  <Company>Nepremičnine Celje d.o.o.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Prenove kopalnic</dc:title>
  <dc:subject>popis del s predizmerami (za cenik)</dc:subject>
  <dc:creator>Andrej Dimec, Tadej Lebič, Marko Lukač</dc:creator>
  <cp:lastModifiedBy>lebict</cp:lastModifiedBy>
  <cp:lastPrinted>2018-01-03T14:20:49Z</cp:lastPrinted>
  <dcterms:created xsi:type="dcterms:W3CDTF">2014-01-20T13:21:08Z</dcterms:created>
  <dcterms:modified xsi:type="dcterms:W3CDTF">2018-01-15T10:48:07Z</dcterms:modified>
</cp:coreProperties>
</file>